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Yerel Disk\TARLA BÖLÜMÜ DERS PROĞRAMI\2023-2024 BAHAR DERS PROGRAMI\"/>
    </mc:Choice>
  </mc:AlternateContent>
  <bookViews>
    <workbookView xWindow="0" yWindow="0" windowWidth="28800" windowHeight="12165"/>
  </bookViews>
  <sheets>
    <sheet name="Sayf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1" l="1"/>
  <c r="H60" i="1" s="1"/>
  <c r="H50" i="1"/>
  <c r="M95" i="1"/>
  <c r="U60" i="1"/>
  <c r="D61" i="1"/>
  <c r="D63" i="1" s="1"/>
  <c r="U61" i="1"/>
  <c r="E62" i="1"/>
  <c r="U62" i="1"/>
  <c r="U63" i="1"/>
  <c r="Y63" i="1" s="1"/>
  <c r="E58" i="1" l="1"/>
  <c r="E50" i="1"/>
  <c r="D102" i="1"/>
  <c r="C102" i="1"/>
  <c r="D100" i="1"/>
  <c r="C100" i="1"/>
  <c r="H98" i="1"/>
  <c r="H100" i="1" s="1"/>
  <c r="H102" i="1" s="1"/>
  <c r="G97" i="1"/>
  <c r="G99" i="1" s="1"/>
  <c r="G101" i="1" s="1"/>
  <c r="G103" i="1" s="1"/>
  <c r="G96" i="1"/>
  <c r="G98" i="1" s="1"/>
  <c r="G100" i="1" s="1"/>
  <c r="G102" i="1" s="1"/>
  <c r="F96" i="1"/>
  <c r="F98" i="1" s="1"/>
  <c r="F100" i="1" s="1"/>
  <c r="F102" i="1" s="1"/>
  <c r="D96" i="1"/>
  <c r="D98" i="1" s="1"/>
  <c r="C96" i="1"/>
  <c r="C98" i="1" s="1"/>
  <c r="V94" i="1"/>
  <c r="T94" i="1"/>
  <c r="S94" i="1"/>
  <c r="R94" i="1"/>
  <c r="U92" i="1"/>
  <c r="U91" i="1"/>
  <c r="G91" i="1"/>
  <c r="G93" i="1" s="1"/>
  <c r="U90" i="1"/>
  <c r="H90" i="1"/>
  <c r="H92" i="1" s="1"/>
  <c r="U89" i="1"/>
  <c r="G88" i="1"/>
  <c r="G90" i="1" s="1"/>
  <c r="G92" i="1" s="1"/>
  <c r="F88" i="1"/>
  <c r="F90" i="1" s="1"/>
  <c r="F92" i="1" s="1"/>
  <c r="U85" i="1"/>
  <c r="U84" i="1"/>
  <c r="U83" i="1"/>
  <c r="U82" i="1"/>
  <c r="N102" i="1"/>
  <c r="U81" i="1"/>
  <c r="U80" i="1"/>
  <c r="M99" i="1"/>
  <c r="M101" i="1" s="1"/>
  <c r="M103" i="1" s="1"/>
  <c r="G79" i="1"/>
  <c r="G81" i="1" s="1"/>
  <c r="N98" i="1"/>
  <c r="K78" i="1"/>
  <c r="K80" i="1" s="1"/>
  <c r="K82" i="1" s="1"/>
  <c r="J77" i="1"/>
  <c r="J79" i="1" s="1"/>
  <c r="J81" i="1" s="1"/>
  <c r="J83" i="1" s="1"/>
  <c r="V76" i="1"/>
  <c r="T76" i="1"/>
  <c r="S76" i="1"/>
  <c r="R76" i="1"/>
  <c r="M96" i="1"/>
  <c r="M98" i="1" s="1"/>
  <c r="M100" i="1" s="1"/>
  <c r="M102" i="1" s="1"/>
  <c r="L96" i="1"/>
  <c r="L98" i="1" s="1"/>
  <c r="L100" i="1" s="1"/>
  <c r="L102" i="1" s="1"/>
  <c r="J76" i="1"/>
  <c r="J78" i="1" s="1"/>
  <c r="J80" i="1" s="1"/>
  <c r="J82" i="1" s="1"/>
  <c r="I76" i="1"/>
  <c r="I78" i="1" s="1"/>
  <c r="I80" i="1" s="1"/>
  <c r="I82" i="1" s="1"/>
  <c r="G76" i="1"/>
  <c r="G78" i="1" s="1"/>
  <c r="G80" i="1" s="1"/>
  <c r="F76" i="1"/>
  <c r="F78" i="1" s="1"/>
  <c r="F80" i="1" s="1"/>
  <c r="U74" i="1"/>
  <c r="U73" i="1"/>
  <c r="U72" i="1"/>
  <c r="U71" i="1"/>
  <c r="U70" i="1"/>
  <c r="K70" i="1"/>
  <c r="K72" i="1" s="1"/>
  <c r="K74" i="1" s="1"/>
  <c r="U69" i="1"/>
  <c r="J69" i="1"/>
  <c r="J71" i="1" s="1"/>
  <c r="J73" i="1" s="1"/>
  <c r="J75" i="1" s="1"/>
  <c r="U68" i="1"/>
  <c r="J68" i="1"/>
  <c r="J70" i="1" s="1"/>
  <c r="J72" i="1" s="1"/>
  <c r="J74" i="1" s="1"/>
  <c r="I68" i="1"/>
  <c r="I70" i="1" s="1"/>
  <c r="I72" i="1" s="1"/>
  <c r="I74" i="1" s="1"/>
  <c r="N66" i="1"/>
  <c r="M65" i="1"/>
  <c r="M67" i="1" s="1"/>
  <c r="M64" i="1"/>
  <c r="M66" i="1" s="1"/>
  <c r="L64" i="1"/>
  <c r="L66" i="1" s="1"/>
  <c r="U59" i="1"/>
  <c r="M39" i="1"/>
  <c r="M41" i="1" s="1"/>
  <c r="M43" i="1" s="1"/>
  <c r="N38" i="1"/>
  <c r="N40" i="1" s="1"/>
  <c r="N42" i="1" s="1"/>
  <c r="K58" i="1"/>
  <c r="J57" i="1"/>
  <c r="J59" i="1" s="1"/>
  <c r="M36" i="1"/>
  <c r="M38" i="1" s="1"/>
  <c r="M40" i="1" s="1"/>
  <c r="M42" i="1" s="1"/>
  <c r="L36" i="1"/>
  <c r="L38" i="1" s="1"/>
  <c r="L40" i="1" s="1"/>
  <c r="L42" i="1" s="1"/>
  <c r="J56" i="1"/>
  <c r="J58" i="1" s="1"/>
  <c r="I56" i="1"/>
  <c r="I58" i="1" s="1"/>
  <c r="G56" i="1"/>
  <c r="G58" i="1" s="1"/>
  <c r="G60" i="1" s="1"/>
  <c r="F56" i="1"/>
  <c r="F58" i="1" s="1"/>
  <c r="F60" i="1" s="1"/>
  <c r="D56" i="1"/>
  <c r="D58" i="1" s="1"/>
  <c r="D60" i="1" s="1"/>
  <c r="D62" i="1" s="1"/>
  <c r="C56" i="1"/>
  <c r="C58" i="1" s="1"/>
  <c r="C60" i="1" s="1"/>
  <c r="C62" i="1" s="1"/>
  <c r="V55" i="1"/>
  <c r="T55" i="1"/>
  <c r="S55" i="1"/>
  <c r="R55" i="1"/>
  <c r="M55" i="1"/>
  <c r="U54" i="1"/>
  <c r="U53" i="1"/>
  <c r="U52" i="1"/>
  <c r="K52" i="1"/>
  <c r="K54" i="1" s="1"/>
  <c r="U51" i="1"/>
  <c r="J51" i="1"/>
  <c r="J53" i="1" s="1"/>
  <c r="J55" i="1" s="1"/>
  <c r="U50" i="1"/>
  <c r="N50" i="1"/>
  <c r="N52" i="1" s="1"/>
  <c r="N54" i="1" s="1"/>
  <c r="H52" i="1"/>
  <c r="H54" i="1" s="1"/>
  <c r="U49" i="1"/>
  <c r="M49" i="1"/>
  <c r="M51" i="1" s="1"/>
  <c r="M53" i="1" s="1"/>
  <c r="G49" i="1"/>
  <c r="G51" i="1" s="1"/>
  <c r="G53" i="1" s="1"/>
  <c r="G55" i="1" s="1"/>
  <c r="D49" i="1"/>
  <c r="D51" i="1" s="1"/>
  <c r="U48" i="1"/>
  <c r="M48" i="1"/>
  <c r="M50" i="1" s="1"/>
  <c r="M52" i="1" s="1"/>
  <c r="M54" i="1" s="1"/>
  <c r="L48" i="1"/>
  <c r="L50" i="1" s="1"/>
  <c r="L52" i="1" s="1"/>
  <c r="L54" i="1" s="1"/>
  <c r="J48" i="1"/>
  <c r="J50" i="1" s="1"/>
  <c r="J52" i="1" s="1"/>
  <c r="J54" i="1" s="1"/>
  <c r="I48" i="1"/>
  <c r="I50" i="1" s="1"/>
  <c r="I52" i="1" s="1"/>
  <c r="I54" i="1" s="1"/>
  <c r="G48" i="1"/>
  <c r="G50" i="1" s="1"/>
  <c r="G52" i="1" s="1"/>
  <c r="G54" i="1" s="1"/>
  <c r="F48" i="1"/>
  <c r="F50" i="1" s="1"/>
  <c r="F52" i="1" s="1"/>
  <c r="F54" i="1" s="1"/>
  <c r="D48" i="1"/>
  <c r="D50" i="1" s="1"/>
  <c r="C48" i="1"/>
  <c r="C50" i="1" s="1"/>
  <c r="U43" i="1"/>
  <c r="U42" i="1"/>
  <c r="H42" i="1"/>
  <c r="E46" i="1"/>
  <c r="U41" i="1"/>
  <c r="D47" i="1"/>
  <c r="U40" i="1"/>
  <c r="M92" i="1"/>
  <c r="M94" i="1" s="1"/>
  <c r="L92" i="1"/>
  <c r="L94" i="1" s="1"/>
  <c r="J40" i="1"/>
  <c r="J42" i="1" s="1"/>
  <c r="I40" i="1"/>
  <c r="I42" i="1" s="1"/>
  <c r="D44" i="1"/>
  <c r="D46" i="1" s="1"/>
  <c r="C44" i="1"/>
  <c r="C46" i="1" s="1"/>
  <c r="U39" i="1"/>
  <c r="J39" i="1"/>
  <c r="J41" i="1" s="1"/>
  <c r="J43" i="1" s="1"/>
  <c r="G39" i="1"/>
  <c r="G41" i="1" s="1"/>
  <c r="G43" i="1" s="1"/>
  <c r="K38" i="1"/>
  <c r="H38" i="1"/>
  <c r="D43" i="1"/>
  <c r="J36" i="1"/>
  <c r="J38" i="1" s="1"/>
  <c r="I36" i="1"/>
  <c r="I38" i="1" s="1"/>
  <c r="G36" i="1"/>
  <c r="G38" i="1" s="1"/>
  <c r="G40" i="1" s="1"/>
  <c r="G42" i="1" s="1"/>
  <c r="F36" i="1"/>
  <c r="F38" i="1" s="1"/>
  <c r="F40" i="1" s="1"/>
  <c r="F42" i="1" s="1"/>
  <c r="D40" i="1"/>
  <c r="D42" i="1" s="1"/>
  <c r="C40" i="1"/>
  <c r="C42" i="1" s="1"/>
  <c r="U33" i="1"/>
  <c r="U32" i="1"/>
  <c r="E32" i="1"/>
  <c r="U31" i="1"/>
  <c r="U30" i="1"/>
  <c r="U29" i="1"/>
  <c r="M29" i="1"/>
  <c r="M31" i="1" s="1"/>
  <c r="M33" i="1" s="1"/>
  <c r="D29" i="1"/>
  <c r="U28" i="1"/>
  <c r="N28" i="1"/>
  <c r="N30" i="1" s="1"/>
  <c r="N32" i="1" s="1"/>
  <c r="K28" i="1"/>
  <c r="K30" i="1" s="1"/>
  <c r="K32" i="1" s="1"/>
  <c r="U27" i="1"/>
  <c r="J27" i="1"/>
  <c r="J29" i="1" s="1"/>
  <c r="J31" i="1" s="1"/>
  <c r="J33" i="1" s="1"/>
  <c r="U26" i="1"/>
  <c r="M26" i="1"/>
  <c r="M28" i="1" s="1"/>
  <c r="M30" i="1" s="1"/>
  <c r="M32" i="1" s="1"/>
  <c r="L26" i="1"/>
  <c r="J26" i="1"/>
  <c r="J28" i="1" s="1"/>
  <c r="J30" i="1" s="1"/>
  <c r="J32" i="1" s="1"/>
  <c r="I26" i="1"/>
  <c r="I28" i="1" s="1"/>
  <c r="I30" i="1" s="1"/>
  <c r="I32" i="1" s="1"/>
  <c r="D26" i="1"/>
  <c r="D28" i="1" s="1"/>
  <c r="C26" i="1"/>
  <c r="C28" i="1" s="1"/>
  <c r="U25" i="1"/>
  <c r="U24" i="1"/>
  <c r="U23" i="1"/>
  <c r="U22" i="1"/>
  <c r="G21" i="1"/>
  <c r="G18" i="1"/>
  <c r="G20" i="1" s="1"/>
  <c r="F18" i="1"/>
  <c r="U17" i="1"/>
  <c r="M59" i="1"/>
  <c r="J17" i="1"/>
  <c r="J19" i="1" s="1"/>
  <c r="J21" i="1" s="1"/>
  <c r="G17" i="1"/>
  <c r="D17" i="1"/>
  <c r="D19" i="1" s="1"/>
  <c r="U16" i="1"/>
  <c r="N58" i="1"/>
  <c r="H16" i="1"/>
  <c r="U15" i="1"/>
  <c r="U14" i="1"/>
  <c r="M56" i="1"/>
  <c r="M58" i="1" s="1"/>
  <c r="L56" i="1"/>
  <c r="L58" i="1" s="1"/>
  <c r="J14" i="1"/>
  <c r="J16" i="1" s="1"/>
  <c r="J18" i="1" s="1"/>
  <c r="J20" i="1" s="1"/>
  <c r="I14" i="1"/>
  <c r="I16" i="1" s="1"/>
  <c r="I18" i="1" s="1"/>
  <c r="I20" i="1" s="1"/>
  <c r="G14" i="1"/>
  <c r="G16" i="1" s="1"/>
  <c r="F14" i="1"/>
  <c r="F16" i="1" s="1"/>
  <c r="D14" i="1"/>
  <c r="D16" i="1" s="1"/>
  <c r="D18" i="1" s="1"/>
  <c r="C14" i="1"/>
  <c r="U12" i="1"/>
  <c r="U11" i="1"/>
  <c r="U10" i="1"/>
  <c r="J10" i="1"/>
  <c r="J12" i="1" s="1"/>
  <c r="J9" i="1"/>
  <c r="J11" i="1" s="1"/>
  <c r="I9" i="1"/>
  <c r="I11" i="1" s="1"/>
  <c r="M8" i="1"/>
  <c r="M10" i="1" s="1"/>
  <c r="M12" i="1" s="1"/>
  <c r="J8" i="1"/>
  <c r="N7" i="1"/>
  <c r="N9" i="1" s="1"/>
  <c r="N11" i="1" s="1"/>
  <c r="P6" i="1"/>
  <c r="M5" i="1"/>
  <c r="M7" i="1" s="1"/>
  <c r="M9" i="1" s="1"/>
  <c r="M11" i="1" s="1"/>
  <c r="L5" i="1"/>
  <c r="L7" i="1" s="1"/>
  <c r="L9" i="1" s="1"/>
  <c r="L11" i="1" s="1"/>
  <c r="J5" i="1"/>
  <c r="J7" i="1" s="1"/>
  <c r="I5" i="1"/>
  <c r="C16" i="1" l="1"/>
  <c r="L28" i="1"/>
  <c r="L30" i="1" s="1"/>
  <c r="L32" i="1" s="1"/>
  <c r="X80" i="1"/>
  <c r="Y80" i="1" s="1"/>
  <c r="X90" i="1"/>
  <c r="Y90" i="1" s="1"/>
  <c r="F20" i="1"/>
  <c r="X49" i="1"/>
  <c r="Y49" i="1" s="1"/>
  <c r="I7" i="1"/>
  <c r="X73" i="1" s="1"/>
  <c r="Y73" i="1" s="1"/>
  <c r="X84" i="1"/>
  <c r="Y84" i="1" s="1"/>
  <c r="X81" i="1" l="1"/>
  <c r="Y81" i="1" s="1"/>
  <c r="X91" i="1"/>
  <c r="Y91" i="1" s="1"/>
  <c r="X60" i="1"/>
  <c r="Y60" i="1" s="1"/>
  <c r="X89" i="1"/>
  <c r="Y89" i="1" s="1"/>
  <c r="X85" i="1"/>
  <c r="Y85" i="1" s="1"/>
  <c r="X82" i="1"/>
  <c r="Y82" i="1" s="1"/>
  <c r="X83" i="1"/>
  <c r="Y83" i="1" s="1"/>
  <c r="X92" i="1"/>
  <c r="Y92" i="1" s="1"/>
  <c r="X61" i="1"/>
  <c r="Y61" i="1" s="1"/>
  <c r="X62" i="1"/>
  <c r="Y62" i="1" s="1"/>
  <c r="X69" i="1"/>
  <c r="Y69" i="1" s="1"/>
  <c r="X53" i="1"/>
  <c r="Y53" i="1" s="1"/>
  <c r="X41" i="1"/>
  <c r="Y41" i="1" s="1"/>
  <c r="X39" i="1"/>
  <c r="Y39" i="1" s="1"/>
  <c r="X54" i="1"/>
  <c r="Y54" i="1" s="1"/>
  <c r="X74" i="1"/>
  <c r="Y74" i="1" s="1"/>
  <c r="X70" i="1"/>
  <c r="Y70" i="1" s="1"/>
  <c r="X71" i="1"/>
  <c r="Y71" i="1" s="1"/>
  <c r="X72" i="1"/>
  <c r="Y72" i="1" s="1"/>
  <c r="X52" i="1"/>
  <c r="Y52" i="1" s="1"/>
  <c r="X42" i="1"/>
  <c r="Y42" i="1" s="1"/>
  <c r="X59" i="1"/>
  <c r="Y59" i="1" s="1"/>
  <c r="X43" i="1"/>
  <c r="Y43" i="1" s="1"/>
  <c r="X40" i="1"/>
  <c r="Y40" i="1" s="1"/>
  <c r="X68" i="1"/>
  <c r="Y68" i="1" s="1"/>
  <c r="X48" i="1"/>
  <c r="Y48" i="1" s="1"/>
  <c r="C18" i="1"/>
  <c r="X15" i="1" s="1"/>
  <c r="Y15" i="1" s="1"/>
  <c r="X51" i="1"/>
  <c r="Y51" i="1" s="1"/>
  <c r="X50" i="1"/>
  <c r="Y50" i="1" s="1"/>
  <c r="X33" i="1" l="1"/>
  <c r="Y33" i="1" s="1"/>
  <c r="X11" i="1"/>
  <c r="Y11" i="1" s="1"/>
  <c r="X32" i="1"/>
  <c r="Y32" i="1" s="1"/>
  <c r="X27" i="1"/>
  <c r="Y27" i="1" s="1"/>
  <c r="X16" i="1"/>
  <c r="Y16" i="1" s="1"/>
  <c r="X17" i="1"/>
  <c r="Y17" i="1" s="1"/>
  <c r="X28" i="1"/>
  <c r="Y28" i="1" s="1"/>
  <c r="X14" i="1"/>
  <c r="Y14" i="1" s="1"/>
  <c r="X24" i="1"/>
  <c r="Y24" i="1" s="1"/>
  <c r="X25" i="1"/>
  <c r="Y25" i="1" s="1"/>
  <c r="X23" i="1"/>
  <c r="Y23" i="1" s="1"/>
  <c r="X31" i="1"/>
  <c r="Y31" i="1" s="1"/>
  <c r="X29" i="1"/>
  <c r="Y29" i="1" s="1"/>
  <c r="X12" i="1"/>
  <c r="Y12" i="1" s="1"/>
  <c r="X10" i="1"/>
  <c r="Y10" i="1" s="1"/>
  <c r="X26" i="1"/>
  <c r="Y26" i="1" s="1"/>
  <c r="X22" i="1"/>
  <c r="Y22" i="1" s="1"/>
  <c r="X30" i="1"/>
  <c r="Y30" i="1" s="1"/>
</calcChain>
</file>

<file path=xl/sharedStrings.xml><?xml version="1.0" encoding="utf-8"?>
<sst xmlns="http://schemas.openxmlformats.org/spreadsheetml/2006/main" count="472" uniqueCount="247">
  <si>
    <t>TB</t>
  </si>
  <si>
    <t>TARLA BİTKİLERİ BÖLÜMÜ</t>
  </si>
  <si>
    <t>*</t>
  </si>
  <si>
    <t>I.SINIF</t>
  </si>
  <si>
    <t>II.SINIF</t>
  </si>
  <si>
    <t>III.SINIF</t>
  </si>
  <si>
    <t>IV.SINIF</t>
  </si>
  <si>
    <t>PAZARTESİ</t>
  </si>
  <si>
    <t>08.15-09.00</t>
  </si>
  <si>
    <t>ZF135</t>
  </si>
  <si>
    <t>ZF133</t>
  </si>
  <si>
    <t>Doç. Dr. Ömer Süha USLU</t>
  </si>
  <si>
    <t>Dr.Öğr.Ü.Cengiz YÜRÜRDURMAZ</t>
  </si>
  <si>
    <t>09.15-10.00</t>
  </si>
  <si>
    <t>II.YARIYIL</t>
  </si>
  <si>
    <t>10.15-11.00</t>
  </si>
  <si>
    <t>BTB218</t>
  </si>
  <si>
    <t>SİTOGENETİK (SEÇ)</t>
  </si>
  <si>
    <t>ZF120</t>
  </si>
  <si>
    <t>Kodu</t>
  </si>
  <si>
    <t>Ders</t>
  </si>
  <si>
    <t>T</t>
  </si>
  <si>
    <t>U</t>
  </si>
  <si>
    <t>K</t>
  </si>
  <si>
    <t>S</t>
  </si>
  <si>
    <t>AKTS</t>
  </si>
  <si>
    <t>DERSİN ÖĞRETİM ELEMANI</t>
  </si>
  <si>
    <t>Doç. Dr. Osman GEDİK</t>
  </si>
  <si>
    <t>BOZ102</t>
  </si>
  <si>
    <t>TÜRK DİLİ II</t>
  </si>
  <si>
    <t>Öğr.Gör. Nazife TÜFEKÇİ</t>
  </si>
  <si>
    <t>11.15-12.00</t>
  </si>
  <si>
    <t>BOZ104</t>
  </si>
  <si>
    <t>ATATÜRK İLKELERİ VE İNKİLAP TARİHİ II</t>
  </si>
  <si>
    <t>Öğr.Gör.Dr. Sevim Ceylan DUMANOĞLU</t>
  </si>
  <si>
    <t>12.00-13.00</t>
  </si>
  <si>
    <t>ZF-UZ1</t>
  </si>
  <si>
    <t>BOZ122</t>
  </si>
  <si>
    <t>İNGİLİZCE II</t>
  </si>
  <si>
    <t>Öğr. Gör. Firdevse SEZAL</t>
  </si>
  <si>
    <t>13.00-13.45</t>
  </si>
  <si>
    <t>BBSM106</t>
  </si>
  <si>
    <t>METEOROLOJİ</t>
  </si>
  <si>
    <t>Doç.Dr.Servet TEKİN</t>
  </si>
  <si>
    <t>Prof. Dr. Ali AYBEK</t>
  </si>
  <si>
    <t>BTE176</t>
  </si>
  <si>
    <t>GENEL EKONOMİ</t>
  </si>
  <si>
    <t>Öğr.Gör.Yeşim AYTOP</t>
  </si>
  <si>
    <t>14.00-14.45</t>
  </si>
  <si>
    <t>BZF106</t>
  </si>
  <si>
    <t>BOTANİK II</t>
  </si>
  <si>
    <t>Dr.Ö.Ü.Ömer Süha USLU</t>
  </si>
  <si>
    <t>BZF118</t>
  </si>
  <si>
    <t>EKOLOJİ</t>
  </si>
  <si>
    <t>Prof.Dr.Fatih KILLI</t>
  </si>
  <si>
    <t>15.00-15.45</t>
  </si>
  <si>
    <t>SEÇMELİ DERS I</t>
  </si>
  <si>
    <t>SEÇMELİ DERS II</t>
  </si>
  <si>
    <t>16.00-16.45</t>
  </si>
  <si>
    <t>Sosyal Seçmeli Dersler II</t>
  </si>
  <si>
    <t>17.00-17.45</t>
  </si>
  <si>
    <t>BEF110</t>
  </si>
  <si>
    <t>ENFORMATİK VE BİLGİSAYAR PROGRAMLARI</t>
  </si>
  <si>
    <t>Dr.Ö.Ü.Sait ÜSTÜN</t>
  </si>
  <si>
    <t>BOZ142</t>
  </si>
  <si>
    <t>BEDEN EĞİTİMİ II</t>
  </si>
  <si>
    <t>Öğr.Gör.Özlem EKİZ</t>
  </si>
  <si>
    <t>18.00-18.45</t>
  </si>
  <si>
    <t>BOZ144</t>
  </si>
  <si>
    <t>MÜZİK II</t>
  </si>
  <si>
    <t>BOZ146</t>
  </si>
  <si>
    <t>RESİM II</t>
  </si>
  <si>
    <t>SALI</t>
  </si>
  <si>
    <t>BOZ222</t>
  </si>
  <si>
    <t>İNGİLİZCE IV</t>
  </si>
  <si>
    <t>BOZ148</t>
  </si>
  <si>
    <t>UYGULAMALI TİYATRO II</t>
  </si>
  <si>
    <t>Dr. Öğr. Ü. Burak AĞIR</t>
  </si>
  <si>
    <t>Doç. Dr. Ali Rahmi KAYA</t>
  </si>
  <si>
    <t>BOZ150</t>
  </si>
  <si>
    <t>HALK BİLİMİ VE HALK OYUNLARI II</t>
  </si>
  <si>
    <t>BOZ152</t>
  </si>
  <si>
    <t>FOTOGRAFİ-II</t>
  </si>
  <si>
    <t>BSS102</t>
  </si>
  <si>
    <t>GİRİŞİMCİLİK VE STRATEJİ (SEÇ.)</t>
  </si>
  <si>
    <t>Dr.Ö.Ü.Burak AĞIR</t>
  </si>
  <si>
    <t>BSS118</t>
  </si>
  <si>
    <t>GİRİŞİMCİLİK VE KARİYER PLANLAMA</t>
  </si>
  <si>
    <t>BSS204</t>
  </si>
  <si>
    <t>GÖNÜLLÜLÜK ÇALIŞMALARI (SEÇ)</t>
  </si>
  <si>
    <t>BSS108</t>
  </si>
  <si>
    <t>HALKLA İLİŞKİLER (SEÇ.)</t>
  </si>
  <si>
    <t>Dr.Öğr.Ü. Cevahir KAYNAKÇI BAYDAR</t>
  </si>
  <si>
    <t>BSS106</t>
  </si>
  <si>
    <t>İŞARET DİLİ (SEÇ.)</t>
  </si>
  <si>
    <t>BSS112</t>
  </si>
  <si>
    <t>TRAFİK GÜVENLİĞİ (SEÇ.)</t>
  </si>
  <si>
    <t>BSS116</t>
  </si>
  <si>
    <t>İŞ GÜVENLİĞİ VE SAĞLIĞI (SEÇ.)</t>
  </si>
  <si>
    <t>Prof.Dr.Mustafa KIZILŞİMŞEK</t>
  </si>
  <si>
    <t>Doç.Dr. Ferhat ÖZDEMİR</t>
  </si>
  <si>
    <t>IV.YARIYIL</t>
  </si>
  <si>
    <t>Öğr.Gör.Nazan ERDAŞ</t>
  </si>
  <si>
    <t>BTB202</t>
  </si>
  <si>
    <t>BİTKİ FİZYOLOJİSİ</t>
  </si>
  <si>
    <t>Prof.Dr.Aydın AKKAYA</t>
  </si>
  <si>
    <t>Dr. Öğr. Ü. Cevahir Kaynakçı Baydar</t>
  </si>
  <si>
    <t>BTB204</t>
  </si>
  <si>
    <t>BİTKİ BESLEME VE GÜBRELEME</t>
  </si>
  <si>
    <t>Prof.Dr.Hüseyin DİKİCİ</t>
  </si>
  <si>
    <t>BTB206</t>
  </si>
  <si>
    <t>ENTOMOLOJİ</t>
  </si>
  <si>
    <t>Prof.Dr.A Arda IŞIKBER</t>
  </si>
  <si>
    <t>BTB208</t>
  </si>
  <si>
    <t>TARIMSAL MEKANİZASYON</t>
  </si>
  <si>
    <t>Doç.Dr.Ali AYBEK</t>
  </si>
  <si>
    <t>SEÇMELİ DERS III</t>
  </si>
  <si>
    <t>Seçmeli Dersler IV</t>
  </si>
  <si>
    <t>ÇARŞAMBA</t>
  </si>
  <si>
    <t>BTB210</t>
  </si>
  <si>
    <t>MİKROBİYOLOJİ (SEÇ)</t>
  </si>
  <si>
    <t>Dr.Ö.Ü.Mikail ÖZCAN</t>
  </si>
  <si>
    <t>BTB212</t>
  </si>
  <si>
    <t>ÖLÇME BİLGİSİ (SEÇ)</t>
  </si>
  <si>
    <t>BTB214</t>
  </si>
  <si>
    <t>GIDA BİLİMİ VE TEKNOLOJİSİ (SEÇ)</t>
  </si>
  <si>
    <t>BTB216</t>
  </si>
  <si>
    <t>GENEL MEYVECİLİK (SEÇ)</t>
  </si>
  <si>
    <t>Prof.Dr.Mehmet SÜTYEMEZ</t>
  </si>
  <si>
    <t>BTB220</t>
  </si>
  <si>
    <t>COĞRAFİ BİLGİ SİSTEMLERİ VE UZAKTAN ALGILAMA (SEÇ)</t>
  </si>
  <si>
    <t>Dr.Ö.Ü.Osman GEDİK</t>
  </si>
  <si>
    <t>BTB222</t>
  </si>
  <si>
    <t>BOYA BİTKİLERİ (SEÇ)</t>
  </si>
  <si>
    <t>Prof.Dr.Lale EFE</t>
  </si>
  <si>
    <t>TOPLAM</t>
  </si>
  <si>
    <t>Prof. Dr. Mustafa YILDIRIM</t>
  </si>
  <si>
    <t>VI.YARIYIL</t>
  </si>
  <si>
    <t>BTB302</t>
  </si>
  <si>
    <t>ORGANİK VE SÜRDÜRÜLEBİLİR TARIM</t>
  </si>
  <si>
    <t>Prof.Dr.Leyla İDİKUT</t>
  </si>
  <si>
    <t>BTB306</t>
  </si>
  <si>
    <t>ÇAYIR MERA YÖNETİM VE ISLAHI</t>
  </si>
  <si>
    <t>BTB308</t>
  </si>
  <si>
    <t>MESLEKİ UYGULAMA II</t>
  </si>
  <si>
    <t>Bölüm Öğretim Üyeleri</t>
  </si>
  <si>
    <t>BTB310</t>
  </si>
  <si>
    <t>MOLEKÜLER BİYOLOJİ VE BİTKİ BİYOTEKNOLOJİSİ</t>
  </si>
  <si>
    <t>Doç.Dr. Ziya DUMLUPINAR</t>
  </si>
  <si>
    <t>BTB350</t>
  </si>
  <si>
    <t>STAJ</t>
  </si>
  <si>
    <t>Seçmeli Dersler VI</t>
  </si>
  <si>
    <t>PERŞEMBE</t>
  </si>
  <si>
    <t>BTB312</t>
  </si>
  <si>
    <t>TARLA BİTKİLERİ ZARARLILARI VE MÜCADELE (SEÇ)</t>
  </si>
  <si>
    <t>BTB314</t>
  </si>
  <si>
    <t>SILAJ YAPIM TEKNİKLERİ (SEÇ)</t>
  </si>
  <si>
    <t>BTB316</t>
  </si>
  <si>
    <t>GENEL HERBOLOJİ (SEÇ)</t>
  </si>
  <si>
    <t>Dr.Ö.Ü.Osman GEDİK-Dr.Ö.Ü.Ömer Süha USLU</t>
  </si>
  <si>
    <t>BTB318</t>
  </si>
  <si>
    <t>MEYVECİLİKTE BUDAMA (SEÇ)</t>
  </si>
  <si>
    <t>Dr.Ö.Ü.Yusuf NİKPEYMA</t>
  </si>
  <si>
    <t>BTB320</t>
  </si>
  <si>
    <t>MESLEKİ İNGİLİZCE II (SEÇ)</t>
  </si>
  <si>
    <t>BTB322</t>
  </si>
  <si>
    <t>TÜTÜN YETİŞTİRİCİLİĞİ VE HASAT SONRASI UYGULAMALARI (SEÇ)</t>
  </si>
  <si>
    <t>BTB304</t>
  </si>
  <si>
    <t>PROJE DÖNGÜSÜ YÖNETİMİ  (PCM) ve PROJE ATÖLYESİ</t>
  </si>
  <si>
    <t>Doç. Dr. Adem BARDAK</t>
  </si>
  <si>
    <t>VIII.YARIYIL</t>
  </si>
  <si>
    <t>BTB402</t>
  </si>
  <si>
    <t>NİŞASTA VE ŞEKER BİTKİLERİ</t>
  </si>
  <si>
    <t>BTB404</t>
  </si>
  <si>
    <t>YEMEKLİK TANE BAKLAGİLLER</t>
  </si>
  <si>
    <t>Prof.Dr.Mustafa ÇÖLKESEN</t>
  </si>
  <si>
    <t>BTB406</t>
  </si>
  <si>
    <t xml:space="preserve">MOLEKÜLER BİTKİ ISLAHI </t>
  </si>
  <si>
    <t>Dr.Ö.Ü. Adem BARDAK</t>
  </si>
  <si>
    <t>BTB408</t>
  </si>
  <si>
    <t>SERİN İKLİM TAHILLARI</t>
  </si>
  <si>
    <t>Prof.Dr.Tevrican DOKUYUCU</t>
  </si>
  <si>
    <t>BTB410</t>
  </si>
  <si>
    <t>YAĞ BİTKİLERİ</t>
  </si>
  <si>
    <t>Dr.Ö.Ü.Ali Rahmi KAYA</t>
  </si>
  <si>
    <t>BTB412</t>
  </si>
  <si>
    <t>MEZUNİYET ÇALIŞMASI II</t>
  </si>
  <si>
    <t>CUMA</t>
  </si>
  <si>
    <t>Seçmeli Dersler VIII</t>
  </si>
  <si>
    <t>Doç.Dr. Sertan SESVEREN</t>
  </si>
  <si>
    <t>BTB414</t>
  </si>
  <si>
    <t>TARLA BİTKİLERİNDE PROJE HAZIRLAMA (SEÇ)</t>
  </si>
  <si>
    <t>Dr.Ö.Ü.Cengiz YÜRÜRDURMAZ</t>
  </si>
  <si>
    <t>BTB416</t>
  </si>
  <si>
    <t>MELEZ ÇEŞİT ISLAHI (SEÇ)</t>
  </si>
  <si>
    <t>BTB418</t>
  </si>
  <si>
    <t>TARIMSAL YAYIM VE İLETİŞİM TEKNİKLERİ (SEÇ)</t>
  </si>
  <si>
    <t>BTB420</t>
  </si>
  <si>
    <t>MESLEKİ İNGİLİZCE IV (SEÇ)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</si>
  <si>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</si>
  <si>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</si>
  <si>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</si>
  <si>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</si>
  <si>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</si>
  <si>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</si>
  <si>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</si>
  <si>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</si>
  <si>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</si>
  <si>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</si>
  <si>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Öğr.Gör.Ali AKYILDIZ</t>
  </si>
  <si>
    <t>Dr. Öğr. Ü. Muhammet ÇUHADAR</t>
  </si>
  <si>
    <t>Prof. Dr. Fatih KILLI</t>
  </si>
  <si>
    <t>Prof. Dr. Ziya DUMLUPINAR</t>
  </si>
  <si>
    <t>Doç. Dr. Mikail ÖZCAN</t>
  </si>
  <si>
    <t>Doç. Dr. Cüneyt CESUR</t>
  </si>
  <si>
    <t>Dr. Öğr. Üyesi Ömer Faruk DEMİR</t>
  </si>
  <si>
    <t>ZF 120</t>
  </si>
  <si>
    <t>ZF 133</t>
  </si>
  <si>
    <t>17:50-18:35</t>
  </si>
  <si>
    <t>OF302</t>
  </si>
  <si>
    <t>EĞİTİM PSKİLOJİSİ</t>
  </si>
  <si>
    <t>Doç. Dr. Abdullah ÇETİN</t>
  </si>
  <si>
    <t>08.00-08.45</t>
  </si>
  <si>
    <t>08.50-09.35</t>
  </si>
  <si>
    <t>09.40-10.25</t>
  </si>
  <si>
    <t>10.30-11.15</t>
  </si>
  <si>
    <t>11.20-12.05</t>
  </si>
  <si>
    <t>12.010-12.55</t>
  </si>
  <si>
    <t xml:space="preserve">OF304 </t>
  </si>
  <si>
    <t>ÖĞRETİM TEKNOLOJİLERİ</t>
  </si>
  <si>
    <t>Öğr. Gör. Arif GÜRLER</t>
  </si>
  <si>
    <t>13.50-14.35</t>
  </si>
  <si>
    <t>14.40-15.25</t>
  </si>
  <si>
    <t>OF202</t>
  </si>
  <si>
    <t>0F202</t>
  </si>
  <si>
    <t>Sınıf Yönetimi</t>
  </si>
  <si>
    <t>15.30-16:15</t>
  </si>
  <si>
    <t>16.20-17.25</t>
  </si>
  <si>
    <t>17.30-18.15</t>
  </si>
  <si>
    <t>Özel Öğretim Yöntemleri</t>
  </si>
  <si>
    <t>OF204</t>
  </si>
  <si>
    <t>Prof. Dr. Uğurtan YILMAZ</t>
  </si>
  <si>
    <t>Prof. Dr. Evrim URAL</t>
  </si>
  <si>
    <t>Prof. Dr. Çağatay TANRIVERDİ</t>
  </si>
  <si>
    <t>Dr.Öğr.Üyesi Sait ÜSTÜN</t>
  </si>
  <si>
    <t>Doç. Dr. Akif KÖSE</t>
  </si>
  <si>
    <t>Dr.Öğr. Üyesi Tayfun KARA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</si>
</sst>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1"/>
      <color theme="0"/>
      <name val="Calibri"/>
      <family val="2"/>
      <charset val="162"/>
      <scheme val="minor"/>
    </font>
    <font>
      <sz val="10"/>
      <color theme="0"/>
      <name val="Arial"/>
      <family val="2"/>
      <charset val="162"/>
    </font>
    <font>
      <b/>
      <sz val="10"/>
      <color theme="0"/>
      <name val="Arial"/>
      <family val="2"/>
      <charset val="162"/>
    </font>
    <font>
      <b/>
      <sz val="11"/>
      <color theme="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2" borderId="6" xfId="0" applyFont="1" applyFill="1" applyBorder="1" applyAlignment="1">
      <alignment horizontal="left" vertical="center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0" fontId="2" fillId="2" borderId="2" xfId="0" applyFont="1" applyFill="1" applyBorder="1" applyAlignment="1">
      <alignment vertical="center"/>
    </xf>
    <xf numFmtId="0" fontId="5" fillId="2" borderId="5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/>
    <xf numFmtId="0" fontId="3" fillId="2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4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2" fillId="2" borderId="15" xfId="0" applyFont="1" applyFill="1" applyBorder="1"/>
    <xf numFmtId="0" fontId="3" fillId="2" borderId="16" xfId="0" applyFont="1" applyFill="1" applyBorder="1" applyAlignment="1">
      <alignment horizontal="left" vertical="center"/>
    </xf>
    <xf numFmtId="0" fontId="5" fillId="2" borderId="2" xfId="0" applyFont="1" applyFill="1" applyBorder="1"/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3" fillId="2" borderId="2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left" vertical="center"/>
    </xf>
    <xf numFmtId="0" fontId="2" fillId="2" borderId="13" xfId="0" applyFont="1" applyFill="1" applyBorder="1"/>
    <xf numFmtId="0" fontId="2" fillId="2" borderId="10" xfId="0" applyFont="1" applyFill="1" applyBorder="1"/>
    <xf numFmtId="0" fontId="2" fillId="2" borderId="23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4" fillId="2" borderId="26" xfId="0" applyFont="1" applyFill="1" applyBorder="1"/>
    <xf numFmtId="0" fontId="3" fillId="2" borderId="2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left" vertical="center"/>
    </xf>
    <xf numFmtId="0" fontId="4" fillId="2" borderId="37" xfId="0" applyFont="1" applyFill="1" applyBorder="1"/>
    <xf numFmtId="0" fontId="4" fillId="2" borderId="18" xfId="0" applyFont="1" applyFill="1" applyBorder="1"/>
    <xf numFmtId="0" fontId="2" fillId="2" borderId="4" xfId="0" applyFont="1" applyFill="1" applyBorder="1"/>
    <xf numFmtId="0" fontId="3" fillId="2" borderId="4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 applyProtection="1">
      <alignment horizontal="left" wrapText="1"/>
      <protection locked="0"/>
    </xf>
    <xf numFmtId="0" fontId="7" fillId="2" borderId="8" xfId="0" applyFont="1" applyFill="1" applyBorder="1"/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/>
    <xf numFmtId="0" fontId="7" fillId="2" borderId="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8" xfId="0" applyFont="1" applyFill="1" applyBorder="1" applyAlignment="1" applyProtection="1">
      <alignment wrapText="1"/>
      <protection locked="0"/>
    </xf>
    <xf numFmtId="0" fontId="8" fillId="2" borderId="8" xfId="0" applyFont="1" applyFill="1" applyBorder="1" applyAlignment="1">
      <alignment horizontal="right" vertical="center"/>
    </xf>
    <xf numFmtId="0" fontId="7" fillId="2" borderId="24" xfId="0" applyFont="1" applyFill="1" applyBorder="1"/>
    <xf numFmtId="0" fontId="7" fillId="2" borderId="23" xfId="0" applyFont="1" applyFill="1" applyBorder="1"/>
    <xf numFmtId="0" fontId="7" fillId="2" borderId="19" xfId="0" applyFont="1" applyFill="1" applyBorder="1" applyAlignment="1">
      <alignment vertical="center"/>
    </xf>
    <xf numFmtId="0" fontId="7" fillId="2" borderId="19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/>
    </xf>
    <xf numFmtId="0" fontId="7" fillId="2" borderId="6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 textRotation="90"/>
    </xf>
    <xf numFmtId="0" fontId="3" fillId="2" borderId="52" xfId="0" applyFont="1" applyFill="1" applyBorder="1" applyAlignment="1">
      <alignment horizontal="left" vertical="center"/>
    </xf>
    <xf numFmtId="0" fontId="3" fillId="2" borderId="5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0" fontId="5" fillId="2" borderId="55" xfId="0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  <xf numFmtId="0" fontId="5" fillId="2" borderId="28" xfId="0" applyFont="1" applyFill="1" applyBorder="1"/>
    <xf numFmtId="0" fontId="5" fillId="2" borderId="56" xfId="0" applyFont="1" applyFill="1" applyBorder="1"/>
    <xf numFmtId="0" fontId="5" fillId="2" borderId="57" xfId="0" applyFont="1" applyFill="1" applyBorder="1"/>
    <xf numFmtId="0" fontId="4" fillId="2" borderId="57" xfId="0" applyFont="1" applyFill="1" applyBorder="1"/>
    <xf numFmtId="0" fontId="4" fillId="2" borderId="56" xfId="0" applyFont="1" applyFill="1" applyBorder="1"/>
    <xf numFmtId="0" fontId="2" fillId="2" borderId="49" xfId="0" applyFont="1" applyFill="1" applyBorder="1"/>
    <xf numFmtId="0" fontId="2" fillId="2" borderId="0" xfId="0" applyFont="1" applyFill="1" applyBorder="1"/>
    <xf numFmtId="0" fontId="5" fillId="2" borderId="34" xfId="0" applyFont="1" applyFill="1" applyBorder="1"/>
    <xf numFmtId="0" fontId="3" fillId="2" borderId="5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4" fillId="2" borderId="50" xfId="0" applyFont="1" applyFill="1" applyBorder="1"/>
    <xf numFmtId="0" fontId="2" fillId="2" borderId="39" xfId="0" applyFont="1" applyFill="1" applyBorder="1" applyAlignment="1">
      <alignment horizontal="center"/>
    </xf>
    <xf numFmtId="0" fontId="2" fillId="2" borderId="41" xfId="0" applyFont="1" applyFill="1" applyBorder="1"/>
    <xf numFmtId="0" fontId="3" fillId="2" borderId="38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5" xfId="0" applyFont="1" applyFill="1" applyBorder="1" applyAlignment="1">
      <alignment horizontal="left"/>
    </xf>
    <xf numFmtId="0" fontId="3" fillId="2" borderId="4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textRotation="90"/>
    </xf>
    <xf numFmtId="0" fontId="4" fillId="2" borderId="20" xfId="0" applyFont="1" applyFill="1" applyBorder="1" applyAlignment="1">
      <alignment horizontal="center" vertical="center" textRotation="90"/>
    </xf>
    <xf numFmtId="0" fontId="4" fillId="2" borderId="21" xfId="0" applyFont="1" applyFill="1" applyBorder="1" applyAlignment="1">
      <alignment horizontal="center" vertical="center" textRotation="90"/>
    </xf>
    <xf numFmtId="0" fontId="4" fillId="2" borderId="25" xfId="0" applyFont="1" applyFill="1" applyBorder="1" applyAlignment="1">
      <alignment horizontal="center" vertical="center" textRotation="90"/>
    </xf>
    <xf numFmtId="0" fontId="8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 textRotation="90"/>
    </xf>
    <xf numFmtId="0" fontId="4" fillId="2" borderId="50" xfId="0" applyFont="1" applyFill="1" applyBorder="1" applyAlignment="1">
      <alignment horizontal="center" vertical="center" textRotation="90"/>
    </xf>
    <xf numFmtId="0" fontId="4" fillId="2" borderId="58" xfId="0" applyFont="1" applyFill="1" applyBorder="1" applyAlignment="1">
      <alignment horizontal="center" vertical="center" textRotation="90"/>
    </xf>
    <xf numFmtId="0" fontId="8" fillId="2" borderId="2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12" xfId="0" applyFont="1" applyFill="1" applyBorder="1" applyAlignment="1">
      <alignment horizontal="center" vertical="center" textRotation="90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esktop\DERS%20PROGRAMI-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MekSis"/>
      <sheetName val="BBB"/>
      <sheetName val="BBK"/>
      <sheetName val="BBSM"/>
      <sheetName val="BGM"/>
      <sheetName val="BTE"/>
      <sheetName val="BTB"/>
      <sheetName val="BTBBB"/>
      <sheetName val="BZT"/>
      <sheetName val="ZT"/>
      <sheetName val="HOCA"/>
      <sheetName val="SINIF"/>
      <sheetName val="SINAV"/>
      <sheetName val="SIN KAP"/>
      <sheetName val="DERSLİK DAĞILIMI"/>
      <sheetName val="SICILNO"/>
      <sheetName val="OTOMASYON"/>
      <sheetName val="Sayfa1"/>
      <sheetName val="Sayfa2"/>
      <sheetName val="Sınav pro"/>
      <sheetName val="Vize"/>
      <sheetName val="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P6" t="str">
            <v>2019-2020 BAHAR YARIYILI DERS ÖĞRETİM ELEMANLARI GÖREVLENDİRMESİ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8"/>
  <sheetViews>
    <sheetView tabSelected="1" topLeftCell="A52" zoomScale="70" zoomScaleNormal="70" workbookViewId="0">
      <selection activeCell="M90" sqref="M90"/>
    </sheetView>
  </sheetViews>
  <sheetFormatPr defaultColWidth="6.85546875" defaultRowHeight="12.75" x14ac:dyDescent="0.2"/>
  <cols>
    <col min="1" max="1" width="4.140625" style="2" bestFit="1" customWidth="1"/>
    <col min="2" max="2" width="11.5703125" style="3" bestFit="1" customWidth="1"/>
    <col min="3" max="3" width="9.7109375" style="4" bestFit="1" customWidth="1"/>
    <col min="4" max="4" width="44.5703125" style="3" customWidth="1"/>
    <col min="5" max="5" width="10.28515625" style="4" customWidth="1"/>
    <col min="6" max="6" width="8.28515625" style="4" customWidth="1"/>
    <col min="7" max="7" width="44.5703125" style="4" customWidth="1"/>
    <col min="8" max="8" width="8" style="4" customWidth="1"/>
    <col min="9" max="9" width="8.28515625" style="4" customWidth="1"/>
    <col min="10" max="10" width="50.140625" style="4" customWidth="1"/>
    <col min="11" max="11" width="6.7109375" style="4" customWidth="1"/>
    <col min="12" max="12" width="8.28515625" style="4" customWidth="1"/>
    <col min="13" max="13" width="48.42578125" style="4" customWidth="1"/>
    <col min="14" max="14" width="9" style="4" customWidth="1"/>
    <col min="15" max="15" width="4.5703125" style="3" customWidth="1"/>
    <col min="16" max="16" width="9.7109375" style="71" bestFit="1" customWidth="1"/>
    <col min="17" max="17" width="66.42578125" style="71" bestFit="1" customWidth="1"/>
    <col min="18" max="20" width="3.42578125" style="71" bestFit="1" customWidth="1"/>
    <col min="21" max="21" width="2.5703125" style="71" bestFit="1" customWidth="1"/>
    <col min="22" max="22" width="6.140625" style="71" bestFit="1" customWidth="1"/>
    <col min="23" max="23" width="30.42578125" style="71" bestFit="1" customWidth="1"/>
    <col min="24" max="24" width="2.42578125" style="71" bestFit="1" customWidth="1"/>
    <col min="25" max="25" width="4.42578125" style="71" bestFit="1" customWidth="1"/>
    <col min="26" max="26" width="3.42578125" style="71" bestFit="1" customWidth="1"/>
    <col min="27" max="16384" width="6.85546875" style="3"/>
  </cols>
  <sheetData>
    <row r="1" spans="1:26" x14ac:dyDescent="0.2">
      <c r="A1" s="2" t="s">
        <v>0</v>
      </c>
    </row>
    <row r="2" spans="1:26" s="2" customFormat="1" ht="15" customHeight="1" x14ac:dyDescent="0.2">
      <c r="B2" s="169"/>
      <c r="C2" s="169"/>
      <c r="D2" s="2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6" s="2" customFormat="1" ht="15" customHeight="1" thickBot="1" x14ac:dyDescent="0.25">
      <c r="B3" s="2">
        <v>1701</v>
      </c>
      <c r="C3" s="5"/>
      <c r="E3" s="4"/>
      <c r="F3" s="4"/>
      <c r="G3" s="4"/>
      <c r="H3" s="4"/>
      <c r="I3" s="4"/>
      <c r="J3" s="4"/>
      <c r="K3" s="4"/>
      <c r="L3" s="4"/>
      <c r="M3" s="4"/>
      <c r="N3" s="4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 spans="1:26" s="2" customFormat="1" ht="15" customHeight="1" x14ac:dyDescent="0.2">
      <c r="A4" s="6"/>
      <c r="B4" s="7" t="s">
        <v>2</v>
      </c>
      <c r="C4" s="170" t="s">
        <v>3</v>
      </c>
      <c r="D4" s="170"/>
      <c r="E4" s="171"/>
      <c r="F4" s="172" t="s">
        <v>4</v>
      </c>
      <c r="G4" s="170"/>
      <c r="H4" s="171"/>
      <c r="I4" s="173" t="s">
        <v>5</v>
      </c>
      <c r="J4" s="170"/>
      <c r="K4" s="174"/>
      <c r="L4" s="173" t="s">
        <v>6</v>
      </c>
      <c r="M4" s="170"/>
      <c r="N4" s="171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6" ht="15" customHeight="1" x14ac:dyDescent="0.2">
      <c r="A5" s="175" t="s">
        <v>7</v>
      </c>
      <c r="B5" s="8" t="s">
        <v>8</v>
      </c>
      <c r="C5" s="1"/>
      <c r="D5" s="1"/>
      <c r="E5" s="102"/>
      <c r="F5" s="31"/>
      <c r="G5" s="1"/>
      <c r="H5" s="9"/>
      <c r="I5" s="10" t="str">
        <f>$P$74</f>
        <v>BTB304</v>
      </c>
      <c r="J5" s="1" t="str">
        <f>$Q$74</f>
        <v>PROJE DÖNGÜSÜ YÖNETİMİ  (PCM) ve PROJE ATÖLYESİ</v>
      </c>
      <c r="K5" s="29" t="s">
        <v>9</v>
      </c>
      <c r="L5" s="10" t="str">
        <f>$P$81</f>
        <v>BTB404</v>
      </c>
      <c r="M5" s="1" t="str">
        <f>$Q$81</f>
        <v>YEMEKLİK TANE BAKLAGİLLER</v>
      </c>
      <c r="N5" s="102" t="s">
        <v>10</v>
      </c>
      <c r="P5" s="177" t="s">
        <v>1</v>
      </c>
      <c r="Q5" s="177"/>
      <c r="R5" s="177"/>
      <c r="S5" s="177"/>
      <c r="T5" s="177"/>
      <c r="U5" s="177"/>
      <c r="V5" s="177"/>
      <c r="W5" s="177"/>
    </row>
    <row r="6" spans="1:26" ht="15" customHeight="1" x14ac:dyDescent="0.25">
      <c r="A6" s="175"/>
      <c r="B6" s="8"/>
      <c r="C6" s="1"/>
      <c r="D6" s="1"/>
      <c r="E6" s="102"/>
      <c r="F6" s="31"/>
      <c r="G6" s="1"/>
      <c r="H6" s="9"/>
      <c r="I6" s="10"/>
      <c r="J6" s="1" t="s">
        <v>11</v>
      </c>
      <c r="K6" s="29">
        <v>1</v>
      </c>
      <c r="L6" s="10"/>
      <c r="M6" s="11" t="s">
        <v>12</v>
      </c>
      <c r="N6" s="102">
        <v>1</v>
      </c>
      <c r="P6" s="178" t="str">
        <f>[1]BBB!P6</f>
        <v>2019-2020 BAHAR YARIYILI DERS ÖĞRETİM ELEMANLARI GÖREVLENDİRMESİ</v>
      </c>
      <c r="Q6" s="179"/>
      <c r="R6" s="179"/>
      <c r="S6" s="179"/>
      <c r="T6" s="179"/>
      <c r="U6" s="179"/>
      <c r="V6" s="179"/>
      <c r="W6" s="179"/>
    </row>
    <row r="7" spans="1:26" ht="15" customHeight="1" x14ac:dyDescent="0.2">
      <c r="A7" s="175"/>
      <c r="B7" s="8" t="s">
        <v>13</v>
      </c>
      <c r="C7" s="1"/>
      <c r="D7" s="1"/>
      <c r="E7" s="102"/>
      <c r="F7" s="31"/>
      <c r="G7" s="1"/>
      <c r="H7" s="9"/>
      <c r="I7" s="10" t="str">
        <f t="shared" ref="I7:J7" si="0">I5</f>
        <v>BTB304</v>
      </c>
      <c r="J7" s="1" t="str">
        <f t="shared" si="0"/>
        <v>PROJE DÖNGÜSÜ YÖNETİMİ  (PCM) ve PROJE ATÖLYESİ</v>
      </c>
      <c r="K7" s="29" t="s">
        <v>9</v>
      </c>
      <c r="L7" s="10" t="str">
        <f>L5</f>
        <v>BTB404</v>
      </c>
      <c r="M7" s="1" t="str">
        <f>M5</f>
        <v>YEMEKLİK TANE BAKLAGİLLER</v>
      </c>
      <c r="N7" s="102" t="str">
        <f>N5</f>
        <v>ZF133</v>
      </c>
      <c r="P7" s="73"/>
      <c r="Q7" s="74"/>
      <c r="R7" s="74"/>
      <c r="S7" s="74"/>
      <c r="T7" s="74"/>
      <c r="U7" s="74"/>
      <c r="V7" s="74"/>
      <c r="W7" s="74"/>
    </row>
    <row r="8" spans="1:26" ht="15" customHeight="1" x14ac:dyDescent="0.2">
      <c r="A8" s="175"/>
      <c r="B8" s="8"/>
      <c r="C8" s="1"/>
      <c r="D8" s="1"/>
      <c r="E8" s="102"/>
      <c r="F8" s="31"/>
      <c r="G8" s="1"/>
      <c r="H8" s="9"/>
      <c r="I8" s="10"/>
      <c r="J8" s="1" t="str">
        <f>J6</f>
        <v>Doç. Dr. Ömer Süha USLU</v>
      </c>
      <c r="K8" s="29">
        <v>1</v>
      </c>
      <c r="L8" s="10"/>
      <c r="M8" s="1" t="str">
        <f>M6</f>
        <v>Dr.Öğr.Ü.Cengiz YÜRÜRDURMAZ</v>
      </c>
      <c r="N8" s="102">
        <v>1</v>
      </c>
      <c r="P8" s="163" t="s">
        <v>14</v>
      </c>
      <c r="Q8" s="163"/>
      <c r="R8" s="163"/>
      <c r="S8" s="163"/>
      <c r="T8" s="163"/>
      <c r="U8" s="163"/>
      <c r="V8" s="163"/>
      <c r="W8" s="164"/>
    </row>
    <row r="9" spans="1:26" ht="15" customHeight="1" x14ac:dyDescent="0.2">
      <c r="A9" s="175"/>
      <c r="B9" s="8" t="s">
        <v>15</v>
      </c>
      <c r="C9" s="1"/>
      <c r="D9" s="1"/>
      <c r="E9" s="102"/>
      <c r="F9" s="31" t="s">
        <v>16</v>
      </c>
      <c r="G9" s="1" t="s">
        <v>17</v>
      </c>
      <c r="H9" s="9" t="s">
        <v>18</v>
      </c>
      <c r="I9" s="10" t="str">
        <f>$P$59</f>
        <v>BTB302</v>
      </c>
      <c r="J9" s="1" t="str">
        <f>$Q$59</f>
        <v>ORGANİK VE SÜRDÜRÜLEBİLİR TARIM</v>
      </c>
      <c r="K9" s="29" t="s">
        <v>9</v>
      </c>
      <c r="L9" s="10" t="str">
        <f>L7</f>
        <v>BTB404</v>
      </c>
      <c r="M9" s="1" t="str">
        <f>M7</f>
        <v>YEMEKLİK TANE BAKLAGİLLER</v>
      </c>
      <c r="N9" s="102" t="str">
        <f>N7</f>
        <v>ZF133</v>
      </c>
      <c r="P9" s="75" t="s">
        <v>19</v>
      </c>
      <c r="Q9" s="75" t="s">
        <v>20</v>
      </c>
      <c r="R9" s="75" t="s">
        <v>21</v>
      </c>
      <c r="S9" s="75" t="s">
        <v>22</v>
      </c>
      <c r="T9" s="75" t="s">
        <v>23</v>
      </c>
      <c r="U9" s="75" t="s">
        <v>24</v>
      </c>
      <c r="V9" s="75" t="s">
        <v>25</v>
      </c>
      <c r="W9" s="75" t="s">
        <v>26</v>
      </c>
    </row>
    <row r="10" spans="1:26" ht="15" customHeight="1" x14ac:dyDescent="0.2">
      <c r="A10" s="175"/>
      <c r="B10" s="8"/>
      <c r="C10" s="1"/>
      <c r="D10" s="1"/>
      <c r="E10" s="102"/>
      <c r="F10" s="31"/>
      <c r="G10" s="1" t="s">
        <v>27</v>
      </c>
      <c r="H10" s="9">
        <v>1</v>
      </c>
      <c r="I10" s="10"/>
      <c r="J10" s="1" t="str">
        <f>$W$59</f>
        <v>Prof.Dr.Leyla İDİKUT</v>
      </c>
      <c r="K10" s="29">
        <v>1</v>
      </c>
      <c r="L10" s="10"/>
      <c r="M10" s="1" t="str">
        <f>M8</f>
        <v>Dr.Öğr.Ü.Cengiz YÜRÜRDURMAZ</v>
      </c>
      <c r="N10" s="102">
        <v>0</v>
      </c>
      <c r="P10" s="76" t="s">
        <v>28</v>
      </c>
      <c r="Q10" s="77" t="s">
        <v>29</v>
      </c>
      <c r="R10" s="76">
        <v>2</v>
      </c>
      <c r="S10" s="76">
        <v>0</v>
      </c>
      <c r="T10" s="76">
        <v>2</v>
      </c>
      <c r="U10" s="76">
        <f t="shared" ref="U10:U17" si="1">SUM(R10:S10)</f>
        <v>2</v>
      </c>
      <c r="V10" s="76">
        <v>2</v>
      </c>
      <c r="W10" s="78" t="s">
        <v>30</v>
      </c>
      <c r="X10" s="71">
        <f>COUNTIF(C$5:C$107,P10)</f>
        <v>2</v>
      </c>
      <c r="Y10" s="71">
        <f>IF(U10=X10,0,100)</f>
        <v>0</v>
      </c>
      <c r="Z10" s="71">
        <v>21</v>
      </c>
    </row>
    <row r="11" spans="1:26" ht="15" customHeight="1" x14ac:dyDescent="0.2">
      <c r="A11" s="175"/>
      <c r="B11" s="8" t="s">
        <v>31</v>
      </c>
      <c r="C11" s="13"/>
      <c r="D11" s="14"/>
      <c r="E11" s="15"/>
      <c r="F11" s="31" t="s">
        <v>16</v>
      </c>
      <c r="G11" s="1" t="s">
        <v>17</v>
      </c>
      <c r="H11" s="9" t="s">
        <v>18</v>
      </c>
      <c r="I11" s="10" t="str">
        <f>I9</f>
        <v>BTB302</v>
      </c>
      <c r="J11" s="1" t="str">
        <f>J9</f>
        <v>ORGANİK VE SÜRDÜRÜLEBİLİR TARIM</v>
      </c>
      <c r="K11" s="29" t="s">
        <v>9</v>
      </c>
      <c r="L11" s="10" t="str">
        <f>L9</f>
        <v>BTB404</v>
      </c>
      <c r="M11" s="1" t="str">
        <f>M9</f>
        <v>YEMEKLİK TANE BAKLAGİLLER</v>
      </c>
      <c r="N11" s="102" t="str">
        <f>N9</f>
        <v>ZF133</v>
      </c>
      <c r="P11" s="76" t="s">
        <v>32</v>
      </c>
      <c r="Q11" s="77" t="s">
        <v>33</v>
      </c>
      <c r="R11" s="76">
        <v>2</v>
      </c>
      <c r="S11" s="76">
        <v>0</v>
      </c>
      <c r="T11" s="76">
        <v>2</v>
      </c>
      <c r="U11" s="76">
        <f t="shared" si="1"/>
        <v>2</v>
      </c>
      <c r="V11" s="76">
        <v>2</v>
      </c>
      <c r="W11" s="78" t="s">
        <v>34</v>
      </c>
      <c r="X11" s="71">
        <f>COUNTIF(C$5:C$107,P11)</f>
        <v>2</v>
      </c>
      <c r="Y11" s="71">
        <f t="shared" ref="Y11:Y74" si="2">IF(U11=X11,0,100)</f>
        <v>0</v>
      </c>
      <c r="Z11" s="71">
        <v>19</v>
      </c>
    </row>
    <row r="12" spans="1:26" ht="15" customHeight="1" x14ac:dyDescent="0.2">
      <c r="A12" s="175"/>
      <c r="B12" s="8" t="s">
        <v>35</v>
      </c>
      <c r="C12" s="1"/>
      <c r="D12" s="1"/>
      <c r="E12" s="102"/>
      <c r="F12" s="31"/>
      <c r="G12" s="1" t="s">
        <v>27</v>
      </c>
      <c r="H12" s="9">
        <v>1</v>
      </c>
      <c r="I12" s="10"/>
      <c r="J12" s="1" t="str">
        <f>J10</f>
        <v>Prof.Dr.Leyla İDİKUT</v>
      </c>
      <c r="K12" s="29">
        <v>1</v>
      </c>
      <c r="L12" s="10"/>
      <c r="M12" s="1" t="str">
        <f>M10</f>
        <v>Dr.Öğr.Ü.Cengiz YÜRÜRDURMAZ</v>
      </c>
      <c r="N12" s="102">
        <v>0</v>
      </c>
      <c r="P12" s="76" t="s">
        <v>37</v>
      </c>
      <c r="Q12" s="77" t="s">
        <v>38</v>
      </c>
      <c r="R12" s="76">
        <v>2</v>
      </c>
      <c r="S12" s="76">
        <v>0</v>
      </c>
      <c r="T12" s="76">
        <v>2</v>
      </c>
      <c r="U12" s="76">
        <f t="shared" si="1"/>
        <v>2</v>
      </c>
      <c r="V12" s="76">
        <v>3</v>
      </c>
      <c r="W12" s="79" t="s">
        <v>39</v>
      </c>
      <c r="X12" s="71">
        <f>COUNTIF(C$5:C$107,P12)</f>
        <v>2</v>
      </c>
      <c r="Y12" s="71">
        <f t="shared" si="2"/>
        <v>0</v>
      </c>
      <c r="Z12" s="71">
        <v>16</v>
      </c>
    </row>
    <row r="13" spans="1:26" ht="15" customHeight="1" x14ac:dyDescent="0.2">
      <c r="A13" s="175"/>
      <c r="B13" s="8"/>
      <c r="C13" s="1"/>
      <c r="D13" s="1"/>
      <c r="E13" s="102"/>
      <c r="F13" s="31"/>
      <c r="G13" s="1"/>
      <c r="H13" s="9"/>
      <c r="I13" s="10"/>
      <c r="J13" s="1"/>
      <c r="K13" s="29"/>
      <c r="L13" s="10"/>
      <c r="M13" s="1"/>
      <c r="N13" s="102"/>
      <c r="P13" s="76"/>
      <c r="Q13" s="77"/>
      <c r="R13" s="76"/>
      <c r="S13" s="76"/>
      <c r="T13" s="76"/>
      <c r="U13" s="76"/>
      <c r="V13" s="76"/>
      <c r="W13" s="79"/>
    </row>
    <row r="14" spans="1:26" ht="15" customHeight="1" x14ac:dyDescent="0.2">
      <c r="A14" s="175"/>
      <c r="B14" s="16" t="s">
        <v>40</v>
      </c>
      <c r="C14" s="1" t="str">
        <f>$P$22</f>
        <v>BEF110</v>
      </c>
      <c r="D14" s="1" t="str">
        <f>$Q$22</f>
        <v>ENFORMATİK VE BİLGİSAYAR PROGRAMLARI</v>
      </c>
      <c r="E14" s="180" t="s">
        <v>36</v>
      </c>
      <c r="F14" s="31" t="str">
        <f>$P$43</f>
        <v>BTB208</v>
      </c>
      <c r="G14" s="1" t="str">
        <f>$Q$43</f>
        <v>TARIMSAL MEKANİZASYON</v>
      </c>
      <c r="H14" s="9" t="s">
        <v>9</v>
      </c>
      <c r="I14" s="10" t="str">
        <f>$P$71</f>
        <v>BTB318</v>
      </c>
      <c r="J14" s="1" t="str">
        <f>$Q$71</f>
        <v>MEYVECİLİKTE BUDAMA (SEÇ)</v>
      </c>
      <c r="K14" s="29" t="s">
        <v>18</v>
      </c>
      <c r="L14" s="17"/>
      <c r="M14" s="13"/>
      <c r="N14" s="15"/>
      <c r="P14" s="76" t="s">
        <v>41</v>
      </c>
      <c r="Q14" s="77" t="s">
        <v>42</v>
      </c>
      <c r="R14" s="76">
        <v>2</v>
      </c>
      <c r="S14" s="76">
        <v>0</v>
      </c>
      <c r="T14" s="76">
        <v>2</v>
      </c>
      <c r="U14" s="76">
        <f t="shared" si="1"/>
        <v>2</v>
      </c>
      <c r="V14" s="76">
        <v>4</v>
      </c>
      <c r="W14" s="80" t="s">
        <v>43</v>
      </c>
      <c r="X14" s="71">
        <f>COUNTIF(C$5:C$107,P14)</f>
        <v>2</v>
      </c>
      <c r="Y14" s="71">
        <f t="shared" si="2"/>
        <v>0</v>
      </c>
      <c r="Z14" s="71">
        <v>22</v>
      </c>
    </row>
    <row r="15" spans="1:26" ht="15" customHeight="1" x14ac:dyDescent="0.2">
      <c r="A15" s="175"/>
      <c r="B15" s="16"/>
      <c r="C15" s="1"/>
      <c r="D15" s="1" t="s">
        <v>244</v>
      </c>
      <c r="E15" s="181"/>
      <c r="F15" s="31"/>
      <c r="G15" s="1" t="s">
        <v>44</v>
      </c>
      <c r="H15" s="9">
        <v>1</v>
      </c>
      <c r="I15" s="10"/>
      <c r="J15" s="1" t="s">
        <v>241</v>
      </c>
      <c r="K15" s="29">
        <v>1</v>
      </c>
      <c r="L15" s="17"/>
      <c r="M15" s="13"/>
      <c r="N15" s="15"/>
      <c r="P15" s="76" t="s">
        <v>45</v>
      </c>
      <c r="Q15" s="77" t="s">
        <v>46</v>
      </c>
      <c r="R15" s="76">
        <v>2</v>
      </c>
      <c r="S15" s="76">
        <v>0</v>
      </c>
      <c r="T15" s="76">
        <v>2</v>
      </c>
      <c r="U15" s="76">
        <f t="shared" si="1"/>
        <v>2</v>
      </c>
      <c r="V15" s="76">
        <v>5</v>
      </c>
      <c r="W15" s="79" t="s">
        <v>47</v>
      </c>
      <c r="X15" s="71">
        <f>COUNTIF(C$5:C$107,P15)</f>
        <v>2</v>
      </c>
      <c r="Y15" s="71">
        <f t="shared" si="2"/>
        <v>0</v>
      </c>
      <c r="Z15" s="71">
        <v>29</v>
      </c>
    </row>
    <row r="16" spans="1:26" ht="15" customHeight="1" x14ac:dyDescent="0.2">
      <c r="A16" s="175"/>
      <c r="B16" s="16" t="s">
        <v>48</v>
      </c>
      <c r="C16" s="1" t="str">
        <f t="shared" ref="C16:D16" si="3">C14</f>
        <v>BEF110</v>
      </c>
      <c r="D16" s="1" t="str">
        <f t="shared" si="3"/>
        <v>ENFORMATİK VE BİLGİSAYAR PROGRAMLARI</v>
      </c>
      <c r="E16" s="102" t="s">
        <v>36</v>
      </c>
      <c r="F16" s="31" t="str">
        <f t="shared" ref="F16:J16" si="4">F14</f>
        <v>BTB208</v>
      </c>
      <c r="G16" s="1" t="str">
        <f t="shared" si="4"/>
        <v>TARIMSAL MEKANİZASYON</v>
      </c>
      <c r="H16" s="9" t="str">
        <f t="shared" si="4"/>
        <v>ZF135</v>
      </c>
      <c r="I16" s="10" t="str">
        <f t="shared" si="4"/>
        <v>BTB318</v>
      </c>
      <c r="J16" s="1" t="str">
        <f t="shared" si="4"/>
        <v>MEYVECİLİKTE BUDAMA (SEÇ)</v>
      </c>
      <c r="K16" s="29" t="s">
        <v>18</v>
      </c>
      <c r="L16" s="17"/>
      <c r="M16" s="13"/>
      <c r="N16" s="15"/>
      <c r="P16" s="76" t="s">
        <v>49</v>
      </c>
      <c r="Q16" s="77" t="s">
        <v>50</v>
      </c>
      <c r="R16" s="76">
        <v>2</v>
      </c>
      <c r="S16" s="76">
        <v>2</v>
      </c>
      <c r="T16" s="76">
        <v>3</v>
      </c>
      <c r="U16" s="76">
        <f t="shared" si="1"/>
        <v>4</v>
      </c>
      <c r="V16" s="76">
        <v>6</v>
      </c>
      <c r="W16" s="79" t="s">
        <v>51</v>
      </c>
      <c r="X16" s="71">
        <f>COUNTIF(C$5:C$107,P16)</f>
        <v>4</v>
      </c>
      <c r="Y16" s="71">
        <f t="shared" si="2"/>
        <v>0</v>
      </c>
      <c r="Z16" s="71">
        <v>34</v>
      </c>
    </row>
    <row r="17" spans="1:26" ht="15" customHeight="1" x14ac:dyDescent="0.2">
      <c r="A17" s="175"/>
      <c r="B17" s="16"/>
      <c r="C17" s="1"/>
      <c r="D17" s="1" t="str">
        <f>D15</f>
        <v>Dr.Öğr.Üyesi Sait ÜSTÜN</v>
      </c>
      <c r="E17" s="102"/>
      <c r="F17" s="31"/>
      <c r="G17" s="1" t="str">
        <f>G15</f>
        <v>Prof. Dr. Ali AYBEK</v>
      </c>
      <c r="H17" s="9">
        <v>1</v>
      </c>
      <c r="I17" s="10"/>
      <c r="J17" s="1" t="str">
        <f>J15</f>
        <v>Prof. Dr. Uğurtan YILMAZ</v>
      </c>
      <c r="K17" s="29">
        <v>1</v>
      </c>
      <c r="L17" s="17"/>
      <c r="M17" s="13"/>
      <c r="N17" s="15"/>
      <c r="P17" s="76" t="s">
        <v>52</v>
      </c>
      <c r="Q17" s="77" t="s">
        <v>53</v>
      </c>
      <c r="R17" s="76">
        <v>2</v>
      </c>
      <c r="S17" s="76">
        <v>0</v>
      </c>
      <c r="T17" s="76">
        <v>2</v>
      </c>
      <c r="U17" s="76">
        <f t="shared" si="1"/>
        <v>2</v>
      </c>
      <c r="V17" s="76">
        <v>4</v>
      </c>
      <c r="W17" s="81" t="s">
        <v>54</v>
      </c>
      <c r="X17" s="71">
        <f>COUNTIF(C$5:C$107,P17)</f>
        <v>2</v>
      </c>
      <c r="Y17" s="71">
        <f t="shared" si="2"/>
        <v>0</v>
      </c>
      <c r="Z17" s="71">
        <v>32</v>
      </c>
    </row>
    <row r="18" spans="1:26" ht="15" customHeight="1" x14ac:dyDescent="0.2">
      <c r="A18" s="175"/>
      <c r="B18" s="16" t="s">
        <v>55</v>
      </c>
      <c r="C18" s="1" t="str">
        <f t="shared" ref="C18:D18" si="5">C16</f>
        <v>BEF110</v>
      </c>
      <c r="D18" s="1" t="str">
        <f t="shared" si="5"/>
        <v>ENFORMATİK VE BİLGİSAYAR PROGRAMLARI</v>
      </c>
      <c r="E18" s="102" t="s">
        <v>36</v>
      </c>
      <c r="F18" s="31" t="str">
        <f>$P$43</f>
        <v>BTB208</v>
      </c>
      <c r="G18" s="1" t="str">
        <f>$Q$43</f>
        <v>TARIMSAL MEKANİZASYON</v>
      </c>
      <c r="H18" s="9" t="s">
        <v>9</v>
      </c>
      <c r="I18" s="10" t="str">
        <f>I16</f>
        <v>BTB318</v>
      </c>
      <c r="J18" s="1" t="str">
        <f>J16</f>
        <v>MEYVECİLİKTE BUDAMA (SEÇ)</v>
      </c>
      <c r="K18" s="29" t="s">
        <v>18</v>
      </c>
      <c r="L18" s="17"/>
      <c r="M18" s="13"/>
      <c r="N18" s="15"/>
      <c r="P18" s="76"/>
      <c r="Q18" s="77" t="s">
        <v>56</v>
      </c>
      <c r="R18" s="76"/>
      <c r="S18" s="76"/>
      <c r="T18" s="76"/>
      <c r="U18" s="76"/>
      <c r="V18" s="76">
        <v>2</v>
      </c>
      <c r="W18" s="79"/>
    </row>
    <row r="19" spans="1:26" ht="15" customHeight="1" x14ac:dyDescent="0.2">
      <c r="A19" s="175"/>
      <c r="B19" s="16"/>
      <c r="C19" s="1"/>
      <c r="D19" s="1" t="str">
        <f>D17</f>
        <v>Dr.Öğr.Üyesi Sait ÜSTÜN</v>
      </c>
      <c r="E19" s="102"/>
      <c r="F19" s="31"/>
      <c r="G19" s="1" t="s">
        <v>44</v>
      </c>
      <c r="H19" s="9">
        <v>0</v>
      </c>
      <c r="I19" s="10"/>
      <c r="J19" s="1" t="str">
        <f>J17</f>
        <v>Prof. Dr. Uğurtan YILMAZ</v>
      </c>
      <c r="K19" s="29">
        <v>1</v>
      </c>
      <c r="L19" s="17"/>
      <c r="M19" s="13"/>
      <c r="N19" s="15"/>
      <c r="P19" s="76"/>
      <c r="Q19" s="77" t="s">
        <v>57</v>
      </c>
      <c r="R19" s="76"/>
      <c r="S19" s="76"/>
      <c r="T19" s="76"/>
      <c r="U19" s="76"/>
      <c r="V19" s="76">
        <v>2</v>
      </c>
      <c r="W19" s="79"/>
    </row>
    <row r="20" spans="1:26" ht="15" customHeight="1" x14ac:dyDescent="0.2">
      <c r="A20" s="175"/>
      <c r="B20" s="16" t="s">
        <v>58</v>
      </c>
      <c r="C20" s="1"/>
      <c r="D20" s="1"/>
      <c r="E20" s="102"/>
      <c r="F20" s="31" t="str">
        <f t="shared" ref="F20:J20" si="6">F18</f>
        <v>BTB208</v>
      </c>
      <c r="G20" s="1" t="str">
        <f t="shared" si="6"/>
        <v>TARIMSAL MEKANİZASYON</v>
      </c>
      <c r="H20" s="9" t="s">
        <v>9</v>
      </c>
      <c r="I20" s="10" t="str">
        <f t="shared" si="6"/>
        <v>BTB318</v>
      </c>
      <c r="J20" s="1" t="str">
        <f t="shared" si="6"/>
        <v>MEYVECİLİKTE BUDAMA (SEÇ)</v>
      </c>
      <c r="K20" s="29" t="s">
        <v>18</v>
      </c>
      <c r="L20" s="17"/>
      <c r="M20" s="13"/>
      <c r="N20" s="15"/>
      <c r="P20" s="76"/>
      <c r="Q20" s="77"/>
      <c r="R20" s="76"/>
      <c r="S20" s="76"/>
      <c r="T20" s="76"/>
      <c r="U20" s="76"/>
      <c r="V20" s="76"/>
      <c r="W20" s="79"/>
    </row>
    <row r="21" spans="1:26" ht="15" customHeight="1" x14ac:dyDescent="0.2">
      <c r="A21" s="175"/>
      <c r="B21" s="16"/>
      <c r="C21" s="1"/>
      <c r="D21" s="1"/>
      <c r="E21" s="102"/>
      <c r="F21" s="31"/>
      <c r="G21" s="1" t="str">
        <f>G19</f>
        <v>Prof. Dr. Ali AYBEK</v>
      </c>
      <c r="H21" s="9">
        <v>0</v>
      </c>
      <c r="I21" s="10"/>
      <c r="J21" s="1" t="str">
        <f>J19</f>
        <v>Prof. Dr. Uğurtan YILMAZ</v>
      </c>
      <c r="K21" s="29">
        <v>1</v>
      </c>
      <c r="L21" s="17"/>
      <c r="M21" s="13"/>
      <c r="N21" s="15"/>
      <c r="P21" s="163" t="s">
        <v>59</v>
      </c>
      <c r="Q21" s="163"/>
      <c r="R21" s="163"/>
      <c r="S21" s="163"/>
      <c r="T21" s="163"/>
      <c r="U21" s="163"/>
      <c r="V21" s="163"/>
      <c r="W21" s="79"/>
    </row>
    <row r="22" spans="1:26" ht="15" customHeight="1" x14ac:dyDescent="0.2">
      <c r="A22" s="175"/>
      <c r="B22" s="16" t="s">
        <v>60</v>
      </c>
      <c r="C22" s="1"/>
      <c r="D22" s="1"/>
      <c r="E22" s="102"/>
      <c r="F22" s="31"/>
      <c r="G22" s="1"/>
      <c r="H22" s="9"/>
      <c r="I22" s="10"/>
      <c r="J22" s="1"/>
      <c r="K22" s="29"/>
      <c r="L22" s="10"/>
      <c r="M22" s="1"/>
      <c r="N22" s="102"/>
      <c r="P22" s="82" t="s">
        <v>61</v>
      </c>
      <c r="Q22" s="83" t="s">
        <v>62</v>
      </c>
      <c r="R22" s="82">
        <v>3</v>
      </c>
      <c r="S22" s="82">
        <v>0</v>
      </c>
      <c r="T22" s="82">
        <v>3</v>
      </c>
      <c r="U22" s="76">
        <f t="shared" ref="U22:U33" si="7">SUM(R22:S22)</f>
        <v>3</v>
      </c>
      <c r="V22" s="82">
        <v>2</v>
      </c>
      <c r="W22" s="79" t="s">
        <v>63</v>
      </c>
      <c r="X22" s="71">
        <f t="shared" ref="X22:X33" si="8">COUNTIF(C$5:C$107,P22)</f>
        <v>3</v>
      </c>
      <c r="Y22" s="71">
        <f t="shared" si="2"/>
        <v>0</v>
      </c>
      <c r="Z22" s="71">
        <v>2</v>
      </c>
    </row>
    <row r="23" spans="1:26" ht="15" customHeight="1" x14ac:dyDescent="0.2">
      <c r="A23" s="175"/>
      <c r="B23" s="16"/>
      <c r="C23" s="1"/>
      <c r="D23" s="1"/>
      <c r="E23" s="102"/>
      <c r="F23" s="31"/>
      <c r="G23" s="1"/>
      <c r="H23" s="9"/>
      <c r="I23" s="10"/>
      <c r="J23" s="1"/>
      <c r="K23" s="29"/>
      <c r="L23" s="10"/>
      <c r="M23" s="1"/>
      <c r="N23" s="102"/>
      <c r="P23" s="82" t="s">
        <v>64</v>
      </c>
      <c r="Q23" s="83" t="s">
        <v>65</v>
      </c>
      <c r="R23" s="82">
        <v>2</v>
      </c>
      <c r="S23" s="82">
        <v>0</v>
      </c>
      <c r="T23" s="82">
        <v>0</v>
      </c>
      <c r="U23" s="76">
        <f t="shared" si="7"/>
        <v>2</v>
      </c>
      <c r="V23" s="82">
        <v>2</v>
      </c>
      <c r="W23" s="83" t="s">
        <v>66</v>
      </c>
      <c r="X23" s="71">
        <f t="shared" si="8"/>
        <v>2</v>
      </c>
      <c r="Y23" s="71">
        <f t="shared" si="2"/>
        <v>0</v>
      </c>
      <c r="Z23" s="71">
        <v>1</v>
      </c>
    </row>
    <row r="24" spans="1:26" ht="15" customHeight="1" x14ac:dyDescent="0.2">
      <c r="A24" s="175"/>
      <c r="B24" s="16" t="s">
        <v>67</v>
      </c>
      <c r="C24" s="1"/>
      <c r="D24" s="1"/>
      <c r="E24" s="102"/>
      <c r="F24" s="31"/>
      <c r="G24" s="1"/>
      <c r="H24" s="9"/>
      <c r="I24" s="10"/>
      <c r="J24" s="1"/>
      <c r="K24" s="29"/>
      <c r="L24" s="10"/>
      <c r="M24" s="1"/>
      <c r="N24" s="102"/>
      <c r="P24" s="84" t="s">
        <v>68</v>
      </c>
      <c r="Q24" s="85" t="s">
        <v>69</v>
      </c>
      <c r="R24" s="84">
        <v>2</v>
      </c>
      <c r="S24" s="84">
        <v>0</v>
      </c>
      <c r="T24" s="84">
        <v>0</v>
      </c>
      <c r="U24" s="86">
        <f t="shared" si="7"/>
        <v>2</v>
      </c>
      <c r="V24" s="84">
        <v>2</v>
      </c>
      <c r="W24" s="85"/>
      <c r="X24" s="71">
        <f t="shared" si="8"/>
        <v>0</v>
      </c>
      <c r="Y24" s="71">
        <f t="shared" si="2"/>
        <v>100</v>
      </c>
    </row>
    <row r="25" spans="1:26" s="22" customFormat="1" ht="15" customHeight="1" thickBot="1" x14ac:dyDescent="0.25">
      <c r="A25" s="176"/>
      <c r="B25" s="19"/>
      <c r="C25" s="18"/>
      <c r="D25" s="18"/>
      <c r="E25" s="20"/>
      <c r="F25" s="124"/>
      <c r="G25" s="18"/>
      <c r="H25" s="20"/>
      <c r="I25" s="21"/>
      <c r="J25" s="18"/>
      <c r="K25" s="105"/>
      <c r="L25" s="21"/>
      <c r="M25" s="18"/>
      <c r="N25" s="20"/>
      <c r="P25" s="87" t="s">
        <v>70</v>
      </c>
      <c r="Q25" s="88" t="s">
        <v>71</v>
      </c>
      <c r="R25" s="87">
        <v>2</v>
      </c>
      <c r="S25" s="87">
        <v>0</v>
      </c>
      <c r="T25" s="87">
        <v>0</v>
      </c>
      <c r="U25" s="89">
        <f t="shared" si="7"/>
        <v>2</v>
      </c>
      <c r="V25" s="87">
        <v>2</v>
      </c>
      <c r="W25" s="88"/>
      <c r="X25" s="90">
        <f t="shared" si="8"/>
        <v>0</v>
      </c>
      <c r="Y25" s="90">
        <f t="shared" si="2"/>
        <v>100</v>
      </c>
      <c r="Z25" s="90"/>
    </row>
    <row r="26" spans="1:26" ht="15" customHeight="1" x14ac:dyDescent="0.2">
      <c r="A26" s="159" t="s">
        <v>72</v>
      </c>
      <c r="B26" s="24" t="s">
        <v>8</v>
      </c>
      <c r="C26" s="25" t="str">
        <f>$P$29</f>
        <v>BSS102</v>
      </c>
      <c r="D26" s="25" t="str">
        <f>$Q$29</f>
        <v>GİRİŞİMCİLİK VE STRATEJİ (SEÇ.)</v>
      </c>
      <c r="E26" s="26" t="s">
        <v>36</v>
      </c>
      <c r="F26" s="125" t="s">
        <v>73</v>
      </c>
      <c r="G26" s="25" t="s">
        <v>74</v>
      </c>
      <c r="H26" s="26" t="s">
        <v>36</v>
      </c>
      <c r="I26" s="27" t="str">
        <f>$P$68</f>
        <v>BTB312</v>
      </c>
      <c r="J26" s="25" t="str">
        <f>$Q$68</f>
        <v>TARLA BİTKİLERİ ZARARLILARI VE MÜCADELE (SEÇ)</v>
      </c>
      <c r="K26" s="106" t="s">
        <v>9</v>
      </c>
      <c r="L26" s="27" t="str">
        <f>$P$84</f>
        <v>BTB410</v>
      </c>
      <c r="M26" s="25" t="str">
        <f>$Q$84</f>
        <v>YAĞ BİTKİLERİ</v>
      </c>
      <c r="N26" s="26" t="s">
        <v>10</v>
      </c>
      <c r="P26" s="91" t="s">
        <v>75</v>
      </c>
      <c r="Q26" s="78" t="s">
        <v>76</v>
      </c>
      <c r="R26" s="91">
        <v>2</v>
      </c>
      <c r="S26" s="91">
        <v>0</v>
      </c>
      <c r="T26" s="91">
        <v>0</v>
      </c>
      <c r="U26" s="92">
        <f t="shared" si="7"/>
        <v>2</v>
      </c>
      <c r="V26" s="91">
        <v>2</v>
      </c>
      <c r="W26" s="78"/>
      <c r="X26" s="71">
        <f t="shared" si="8"/>
        <v>0</v>
      </c>
      <c r="Y26" s="71">
        <f t="shared" si="2"/>
        <v>100</v>
      </c>
    </row>
    <row r="27" spans="1:26" ht="15" customHeight="1" x14ac:dyDescent="0.2">
      <c r="A27" s="160"/>
      <c r="B27" s="8"/>
      <c r="C27" s="1"/>
      <c r="D27" s="1" t="s">
        <v>77</v>
      </c>
      <c r="E27" s="102">
        <v>1</v>
      </c>
      <c r="F27" s="31"/>
      <c r="G27" s="1" t="s">
        <v>39</v>
      </c>
      <c r="H27" s="102">
        <v>1</v>
      </c>
      <c r="I27" s="10"/>
      <c r="J27" s="1" t="str">
        <f>$W$68</f>
        <v>Prof.Dr.A Arda IŞIKBER</v>
      </c>
      <c r="K27" s="29">
        <v>1</v>
      </c>
      <c r="L27" s="10"/>
      <c r="M27" s="1" t="s">
        <v>78</v>
      </c>
      <c r="N27" s="102">
        <v>1</v>
      </c>
      <c r="P27" s="82" t="s">
        <v>79</v>
      </c>
      <c r="Q27" s="83" t="s">
        <v>80</v>
      </c>
      <c r="R27" s="82">
        <v>2</v>
      </c>
      <c r="S27" s="82">
        <v>0</v>
      </c>
      <c r="T27" s="82">
        <v>0</v>
      </c>
      <c r="U27" s="76">
        <f t="shared" si="7"/>
        <v>2</v>
      </c>
      <c r="V27" s="82">
        <v>2</v>
      </c>
      <c r="W27" s="83"/>
      <c r="X27" s="71">
        <f t="shared" si="8"/>
        <v>0</v>
      </c>
      <c r="Y27" s="71">
        <f t="shared" si="2"/>
        <v>100</v>
      </c>
    </row>
    <row r="28" spans="1:26" ht="15" customHeight="1" x14ac:dyDescent="0.2">
      <c r="A28" s="160"/>
      <c r="B28" s="8" t="s">
        <v>13</v>
      </c>
      <c r="C28" s="1" t="str">
        <f t="shared" ref="C28:K28" si="9">C26</f>
        <v>BSS102</v>
      </c>
      <c r="D28" s="1" t="str">
        <f t="shared" si="9"/>
        <v>GİRİŞİMCİLİK VE STRATEJİ (SEÇ.)</v>
      </c>
      <c r="E28" s="102" t="s">
        <v>36</v>
      </c>
      <c r="F28" s="31" t="s">
        <v>73</v>
      </c>
      <c r="G28" s="1" t="s">
        <v>74</v>
      </c>
      <c r="H28" s="102" t="s">
        <v>36</v>
      </c>
      <c r="I28" s="10" t="str">
        <f t="shared" si="9"/>
        <v>BTB312</v>
      </c>
      <c r="J28" s="1" t="str">
        <f t="shared" si="9"/>
        <v>TARLA BİTKİLERİ ZARARLILARI VE MÜCADELE (SEÇ)</v>
      </c>
      <c r="K28" s="29" t="str">
        <f t="shared" si="9"/>
        <v>ZF135</v>
      </c>
      <c r="L28" s="10" t="str">
        <f>L26</f>
        <v>BTB410</v>
      </c>
      <c r="M28" s="1" t="str">
        <f>M26</f>
        <v>YAĞ BİTKİLERİ</v>
      </c>
      <c r="N28" s="102" t="str">
        <f>N26</f>
        <v>ZF133</v>
      </c>
      <c r="P28" s="82" t="s">
        <v>81</v>
      </c>
      <c r="Q28" s="83" t="s">
        <v>82</v>
      </c>
      <c r="R28" s="82">
        <v>2</v>
      </c>
      <c r="S28" s="82">
        <v>0</v>
      </c>
      <c r="T28" s="82">
        <v>0</v>
      </c>
      <c r="U28" s="76">
        <f t="shared" si="7"/>
        <v>2</v>
      </c>
      <c r="V28" s="82">
        <v>2</v>
      </c>
      <c r="W28" s="83"/>
      <c r="X28" s="71">
        <f t="shared" si="8"/>
        <v>0</v>
      </c>
      <c r="Y28" s="71">
        <f t="shared" si="2"/>
        <v>100</v>
      </c>
    </row>
    <row r="29" spans="1:26" ht="15" customHeight="1" x14ac:dyDescent="0.2">
      <c r="A29" s="160"/>
      <c r="B29" s="8"/>
      <c r="C29" s="1"/>
      <c r="D29" s="1" t="str">
        <f>D27</f>
        <v>Dr. Öğr. Ü. Burak AĞIR</v>
      </c>
      <c r="E29" s="102">
        <v>1</v>
      </c>
      <c r="F29" s="31"/>
      <c r="G29" s="1" t="s">
        <v>39</v>
      </c>
      <c r="H29" s="102">
        <v>1</v>
      </c>
      <c r="I29" s="10"/>
      <c r="J29" s="1" t="str">
        <f>J27</f>
        <v>Prof.Dr.A Arda IŞIKBER</v>
      </c>
      <c r="K29" s="29">
        <v>1</v>
      </c>
      <c r="L29" s="10"/>
      <c r="M29" s="1" t="str">
        <f>M27</f>
        <v>Doç. Dr. Ali Rahmi KAYA</v>
      </c>
      <c r="N29" s="102">
        <v>1</v>
      </c>
      <c r="P29" s="82" t="s">
        <v>83</v>
      </c>
      <c r="Q29" s="83" t="s">
        <v>84</v>
      </c>
      <c r="R29" s="82">
        <v>2</v>
      </c>
      <c r="S29" s="82">
        <v>0</v>
      </c>
      <c r="T29" s="82">
        <v>2</v>
      </c>
      <c r="U29" s="76">
        <f t="shared" si="7"/>
        <v>2</v>
      </c>
      <c r="V29" s="82">
        <v>2</v>
      </c>
      <c r="W29" s="77" t="s">
        <v>85</v>
      </c>
      <c r="X29" s="71">
        <f t="shared" si="8"/>
        <v>2</v>
      </c>
      <c r="Y29" s="71">
        <f t="shared" si="2"/>
        <v>0</v>
      </c>
      <c r="Z29" s="71">
        <v>20</v>
      </c>
    </row>
    <row r="30" spans="1:26" ht="15" customHeight="1" x14ac:dyDescent="0.2">
      <c r="A30" s="160"/>
      <c r="B30" s="8" t="s">
        <v>15</v>
      </c>
      <c r="C30" s="13" t="s">
        <v>86</v>
      </c>
      <c r="D30" s="14" t="s">
        <v>87</v>
      </c>
      <c r="E30" s="102" t="s">
        <v>36</v>
      </c>
      <c r="F30" s="126" t="s">
        <v>88</v>
      </c>
      <c r="G30" s="28" t="s">
        <v>89</v>
      </c>
      <c r="H30" s="102" t="s">
        <v>18</v>
      </c>
      <c r="I30" s="10" t="str">
        <f>I28</f>
        <v>BTB312</v>
      </c>
      <c r="J30" s="1" t="str">
        <f>J28</f>
        <v>TARLA BİTKİLERİ ZARARLILARI VE MÜCADELE (SEÇ)</v>
      </c>
      <c r="K30" s="29" t="str">
        <f>K28</f>
        <v>ZF135</v>
      </c>
      <c r="L30" s="10" t="str">
        <f>L28</f>
        <v>BTB410</v>
      </c>
      <c r="M30" s="1" t="str">
        <f>M28</f>
        <v>YAĞ BİTKİLERİ</v>
      </c>
      <c r="N30" s="102" t="str">
        <f>N28</f>
        <v>ZF133</v>
      </c>
      <c r="P30" s="82" t="s">
        <v>90</v>
      </c>
      <c r="Q30" s="83" t="s">
        <v>91</v>
      </c>
      <c r="R30" s="82">
        <v>2</v>
      </c>
      <c r="S30" s="82">
        <v>0</v>
      </c>
      <c r="T30" s="82">
        <v>2</v>
      </c>
      <c r="U30" s="76">
        <f t="shared" si="7"/>
        <v>2</v>
      </c>
      <c r="V30" s="82">
        <v>2</v>
      </c>
      <c r="W30" s="77"/>
      <c r="X30" s="71">
        <f t="shared" si="8"/>
        <v>0</v>
      </c>
      <c r="Y30" s="71">
        <f t="shared" si="2"/>
        <v>100</v>
      </c>
    </row>
    <row r="31" spans="1:26" ht="15" customHeight="1" x14ac:dyDescent="0.2">
      <c r="A31" s="160"/>
      <c r="B31" s="8"/>
      <c r="C31" s="13"/>
      <c r="D31" s="14" t="s">
        <v>92</v>
      </c>
      <c r="E31" s="102">
        <v>1</v>
      </c>
      <c r="F31" s="126"/>
      <c r="G31" s="28" t="s">
        <v>11</v>
      </c>
      <c r="H31" s="102">
        <v>1</v>
      </c>
      <c r="I31" s="10"/>
      <c r="J31" s="1" t="str">
        <f>J29</f>
        <v>Prof.Dr.A Arda IŞIKBER</v>
      </c>
      <c r="K31" s="29">
        <v>0</v>
      </c>
      <c r="L31" s="10"/>
      <c r="M31" s="1" t="str">
        <f>M29</f>
        <v>Doç. Dr. Ali Rahmi KAYA</v>
      </c>
      <c r="N31" s="102">
        <v>0</v>
      </c>
      <c r="P31" s="82" t="s">
        <v>93</v>
      </c>
      <c r="Q31" s="83" t="s">
        <v>94</v>
      </c>
      <c r="R31" s="82">
        <v>2</v>
      </c>
      <c r="S31" s="82">
        <v>0</v>
      </c>
      <c r="T31" s="82">
        <v>2</v>
      </c>
      <c r="U31" s="76">
        <f t="shared" si="7"/>
        <v>2</v>
      </c>
      <c r="V31" s="82">
        <v>2</v>
      </c>
      <c r="W31" s="83"/>
      <c r="X31" s="71">
        <f t="shared" si="8"/>
        <v>0</v>
      </c>
      <c r="Y31" s="71">
        <f t="shared" si="2"/>
        <v>100</v>
      </c>
    </row>
    <row r="32" spans="1:26" ht="15" customHeight="1" x14ac:dyDescent="0.2">
      <c r="A32" s="160"/>
      <c r="B32" s="8" t="s">
        <v>31</v>
      </c>
      <c r="C32" s="13" t="s">
        <v>86</v>
      </c>
      <c r="D32" s="14" t="s">
        <v>87</v>
      </c>
      <c r="E32" s="102" t="str">
        <f t="shared" ref="E32:I32" si="10">E30</f>
        <v>ZF-UZ1</v>
      </c>
      <c r="F32" s="126" t="s">
        <v>88</v>
      </c>
      <c r="G32" s="28" t="s">
        <v>89</v>
      </c>
      <c r="H32" s="102" t="s">
        <v>18</v>
      </c>
      <c r="I32" s="10" t="str">
        <f t="shared" si="10"/>
        <v>BTB312</v>
      </c>
      <c r="J32" s="1" t="str">
        <f>J30</f>
        <v>TARLA BİTKİLERİ ZARARLILARI VE MÜCADELE (SEÇ)</v>
      </c>
      <c r="K32" s="29" t="str">
        <f>K30</f>
        <v>ZF135</v>
      </c>
      <c r="L32" s="10" t="str">
        <f>L30</f>
        <v>BTB410</v>
      </c>
      <c r="M32" s="1" t="str">
        <f>M30</f>
        <v>YAĞ BİTKİLERİ</v>
      </c>
      <c r="N32" s="102" t="str">
        <f>N30</f>
        <v>ZF133</v>
      </c>
      <c r="P32" s="82" t="s">
        <v>95</v>
      </c>
      <c r="Q32" s="83" t="s">
        <v>96</v>
      </c>
      <c r="R32" s="82">
        <v>2</v>
      </c>
      <c r="S32" s="82">
        <v>0</v>
      </c>
      <c r="T32" s="82">
        <v>2</v>
      </c>
      <c r="U32" s="76">
        <f t="shared" si="7"/>
        <v>2</v>
      </c>
      <c r="V32" s="82">
        <v>2</v>
      </c>
      <c r="W32" s="81"/>
      <c r="X32" s="71">
        <f t="shared" si="8"/>
        <v>0</v>
      </c>
      <c r="Y32" s="71">
        <f t="shared" si="2"/>
        <v>100</v>
      </c>
    </row>
    <row r="33" spans="1:26" ht="15" customHeight="1" x14ac:dyDescent="0.2">
      <c r="A33" s="160"/>
      <c r="B33" s="8"/>
      <c r="C33" s="13"/>
      <c r="D33" s="14" t="s">
        <v>92</v>
      </c>
      <c r="E33" s="102">
        <v>1</v>
      </c>
      <c r="F33" s="126"/>
      <c r="G33" s="28" t="s">
        <v>11</v>
      </c>
      <c r="H33" s="102">
        <v>1</v>
      </c>
      <c r="I33" s="10"/>
      <c r="J33" s="1" t="str">
        <f>J31</f>
        <v>Prof.Dr.A Arda IŞIKBER</v>
      </c>
      <c r="K33" s="29">
        <v>0</v>
      </c>
      <c r="L33" s="10"/>
      <c r="M33" s="1" t="str">
        <f>M31</f>
        <v>Doç. Dr. Ali Rahmi KAYA</v>
      </c>
      <c r="N33" s="102">
        <v>0</v>
      </c>
      <c r="P33" s="76" t="s">
        <v>97</v>
      </c>
      <c r="Q33" s="79" t="s">
        <v>98</v>
      </c>
      <c r="R33" s="75">
        <v>2</v>
      </c>
      <c r="S33" s="75">
        <v>0</v>
      </c>
      <c r="T33" s="75">
        <v>2</v>
      </c>
      <c r="U33" s="76">
        <f t="shared" si="7"/>
        <v>2</v>
      </c>
      <c r="V33" s="75">
        <v>2</v>
      </c>
      <c r="W33" s="81" t="s">
        <v>99</v>
      </c>
      <c r="X33" s="71">
        <f t="shared" si="8"/>
        <v>2</v>
      </c>
      <c r="Y33" s="71">
        <f t="shared" si="2"/>
        <v>0</v>
      </c>
      <c r="Z33" s="71">
        <v>17</v>
      </c>
    </row>
    <row r="34" spans="1:26" ht="15" customHeight="1" x14ac:dyDescent="0.2">
      <c r="A34" s="160"/>
      <c r="B34" s="8" t="s">
        <v>35</v>
      </c>
      <c r="C34" s="13"/>
      <c r="D34" s="14"/>
      <c r="E34" s="102"/>
      <c r="F34" s="126"/>
      <c r="G34" s="28"/>
      <c r="H34" s="102"/>
      <c r="I34" s="10"/>
      <c r="J34" s="1"/>
      <c r="K34" s="29"/>
      <c r="L34" s="10"/>
      <c r="M34" s="1"/>
      <c r="N34" s="102"/>
      <c r="P34" s="76"/>
      <c r="Q34" s="93"/>
      <c r="R34" s="73"/>
      <c r="S34" s="73"/>
      <c r="T34" s="73"/>
      <c r="U34" s="74"/>
      <c r="V34" s="73"/>
    </row>
    <row r="35" spans="1:26" ht="15" customHeight="1" x14ac:dyDescent="0.2">
      <c r="A35" s="160"/>
      <c r="B35" s="8"/>
      <c r="C35" s="13"/>
      <c r="D35" s="14"/>
      <c r="E35" s="102"/>
      <c r="F35" s="126"/>
      <c r="G35" s="28"/>
      <c r="H35" s="102"/>
      <c r="I35" s="10"/>
      <c r="J35" s="1"/>
      <c r="K35" s="29"/>
      <c r="L35" s="10"/>
      <c r="M35" s="1"/>
      <c r="N35" s="102"/>
      <c r="P35" s="76"/>
      <c r="Q35" s="93"/>
      <c r="R35" s="73"/>
      <c r="S35" s="73"/>
      <c r="T35" s="73"/>
      <c r="U35" s="74"/>
      <c r="V35" s="73"/>
    </row>
    <row r="36" spans="1:26" ht="15" customHeight="1" x14ac:dyDescent="0.2">
      <c r="A36" s="160"/>
      <c r="B36" s="16" t="s">
        <v>40</v>
      </c>
      <c r="C36" s="13"/>
      <c r="D36" s="14"/>
      <c r="E36" s="15"/>
      <c r="F36" s="31" t="str">
        <f>$P$41</f>
        <v>BTB204</v>
      </c>
      <c r="G36" s="1" t="str">
        <f>$Q$41</f>
        <v>BİTKİ BESLEME VE GÜBRELEME</v>
      </c>
      <c r="H36" s="102" t="s">
        <v>18</v>
      </c>
      <c r="I36" s="10" t="str">
        <f>$P$70</f>
        <v>BTB316</v>
      </c>
      <c r="J36" s="1" t="str">
        <f>$Q$70</f>
        <v>GENEL HERBOLOJİ (SEÇ)</v>
      </c>
      <c r="K36" s="29" t="s">
        <v>9</v>
      </c>
      <c r="L36" s="10" t="str">
        <f>$P$80</f>
        <v>BTB402</v>
      </c>
      <c r="M36" s="1" t="str">
        <f>$Q$80</f>
        <v>NİŞASTA VE ŞEKER BİTKİLERİ</v>
      </c>
      <c r="N36" s="102" t="s">
        <v>10</v>
      </c>
      <c r="P36" s="76"/>
    </row>
    <row r="37" spans="1:26" ht="15" customHeight="1" x14ac:dyDescent="0.2">
      <c r="A37" s="160"/>
      <c r="B37" s="16"/>
      <c r="C37" s="13"/>
      <c r="D37" s="14"/>
      <c r="E37" s="15"/>
      <c r="F37" s="31"/>
      <c r="G37" s="1" t="s">
        <v>215</v>
      </c>
      <c r="H37" s="102">
        <v>1</v>
      </c>
      <c r="I37" s="10"/>
      <c r="J37" s="1" t="s">
        <v>214</v>
      </c>
      <c r="K37" s="29">
        <v>1</v>
      </c>
      <c r="L37" s="10"/>
      <c r="M37" s="1" t="s">
        <v>211</v>
      </c>
      <c r="N37" s="102">
        <v>1</v>
      </c>
      <c r="P37" s="163" t="s">
        <v>101</v>
      </c>
      <c r="Q37" s="163"/>
      <c r="R37" s="163"/>
      <c r="S37" s="163"/>
      <c r="T37" s="163"/>
      <c r="U37" s="163"/>
      <c r="V37" s="163"/>
      <c r="W37" s="164"/>
    </row>
    <row r="38" spans="1:26" ht="15" customHeight="1" x14ac:dyDescent="0.2">
      <c r="A38" s="160"/>
      <c r="B38" s="16" t="s">
        <v>48</v>
      </c>
      <c r="C38" s="13"/>
      <c r="D38" s="14"/>
      <c r="E38" s="15"/>
      <c r="F38" s="31" t="str">
        <f t="shared" ref="F38:K38" si="11">F36</f>
        <v>BTB204</v>
      </c>
      <c r="G38" s="1" t="str">
        <f t="shared" si="11"/>
        <v>BİTKİ BESLEME VE GÜBRELEME</v>
      </c>
      <c r="H38" s="102" t="str">
        <f t="shared" si="11"/>
        <v>ZF120</v>
      </c>
      <c r="I38" s="10" t="str">
        <f t="shared" si="11"/>
        <v>BTB316</v>
      </c>
      <c r="J38" s="1" t="str">
        <f t="shared" si="11"/>
        <v>GENEL HERBOLOJİ (SEÇ)</v>
      </c>
      <c r="K38" s="29" t="str">
        <f t="shared" si="11"/>
        <v>ZF135</v>
      </c>
      <c r="L38" s="10" t="str">
        <f t="shared" ref="L38:M38" si="12">L36</f>
        <v>BTB402</v>
      </c>
      <c r="M38" s="1" t="str">
        <f t="shared" si="12"/>
        <v>NİŞASTA VE ŞEKER BİTKİLERİ</v>
      </c>
      <c r="N38" s="102" t="str">
        <f>N36</f>
        <v>ZF133</v>
      </c>
      <c r="P38" s="75" t="s">
        <v>19</v>
      </c>
      <c r="Q38" s="75" t="s">
        <v>20</v>
      </c>
      <c r="R38" s="75" t="s">
        <v>21</v>
      </c>
      <c r="S38" s="75" t="s">
        <v>22</v>
      </c>
      <c r="T38" s="75" t="s">
        <v>23</v>
      </c>
      <c r="U38" s="75"/>
      <c r="V38" s="75" t="s">
        <v>25</v>
      </c>
      <c r="W38" s="75" t="s">
        <v>26</v>
      </c>
    </row>
    <row r="39" spans="1:26" ht="15" customHeight="1" x14ac:dyDescent="0.2">
      <c r="A39" s="160"/>
      <c r="B39" s="16"/>
      <c r="C39" s="13"/>
      <c r="D39" s="14"/>
      <c r="E39" s="15"/>
      <c r="F39" s="31"/>
      <c r="G39" s="1" t="str">
        <f>G37</f>
        <v>Dr. Öğr. Üyesi Ömer Faruk DEMİR</v>
      </c>
      <c r="H39" s="102">
        <v>1</v>
      </c>
      <c r="I39" s="10"/>
      <c r="J39" s="1" t="str">
        <f>J37</f>
        <v>Doç. Dr. Cüneyt CESUR</v>
      </c>
      <c r="K39" s="29">
        <v>1</v>
      </c>
      <c r="L39" s="10"/>
      <c r="M39" s="1" t="str">
        <f>M37</f>
        <v>Prof. Dr. Fatih KILLI</v>
      </c>
      <c r="N39" s="102">
        <v>1</v>
      </c>
      <c r="P39" s="76" t="s">
        <v>73</v>
      </c>
      <c r="Q39" s="77" t="s">
        <v>74</v>
      </c>
      <c r="R39" s="76">
        <v>2</v>
      </c>
      <c r="S39" s="76">
        <v>0</v>
      </c>
      <c r="T39" s="76">
        <v>2</v>
      </c>
      <c r="U39" s="76">
        <f>SUM(R39:S39)</f>
        <v>2</v>
      </c>
      <c r="V39" s="76">
        <v>3</v>
      </c>
      <c r="W39" s="79" t="s">
        <v>102</v>
      </c>
      <c r="X39" s="71">
        <f>COUNTIF(F$5:F$107,P39)</f>
        <v>2</v>
      </c>
      <c r="Y39" s="71">
        <f t="shared" si="2"/>
        <v>0</v>
      </c>
      <c r="Z39" s="71">
        <v>43</v>
      </c>
    </row>
    <row r="40" spans="1:26" ht="15" customHeight="1" x14ac:dyDescent="0.2">
      <c r="A40" s="160"/>
      <c r="B40" s="16" t="s">
        <v>55</v>
      </c>
      <c r="C40" s="12" t="str">
        <f>$P$14</f>
        <v>BBSM106</v>
      </c>
      <c r="D40" s="12" t="str">
        <f>$Q$14</f>
        <v>METEOROLOJİ</v>
      </c>
      <c r="E40" s="70" t="s">
        <v>36</v>
      </c>
      <c r="F40" s="31" t="str">
        <f>F38</f>
        <v>BTB204</v>
      </c>
      <c r="G40" s="1" t="str">
        <f>G38</f>
        <v>BİTKİ BESLEME VE GÜBRELEME</v>
      </c>
      <c r="H40" s="102" t="s">
        <v>18</v>
      </c>
      <c r="I40" s="10" t="str">
        <f>$P$70</f>
        <v>BTB316</v>
      </c>
      <c r="J40" s="1" t="str">
        <f>$Q$70</f>
        <v>GENEL HERBOLOJİ (SEÇ)</v>
      </c>
      <c r="K40" s="29" t="s">
        <v>9</v>
      </c>
      <c r="L40" s="10" t="str">
        <f>L38</f>
        <v>BTB402</v>
      </c>
      <c r="M40" s="1" t="str">
        <f>M38</f>
        <v>NİŞASTA VE ŞEKER BİTKİLERİ</v>
      </c>
      <c r="N40" s="102" t="str">
        <f>N38</f>
        <v>ZF133</v>
      </c>
      <c r="P40" s="76" t="s">
        <v>103</v>
      </c>
      <c r="Q40" s="77" t="s">
        <v>104</v>
      </c>
      <c r="R40" s="76">
        <v>3</v>
      </c>
      <c r="S40" s="76">
        <v>0</v>
      </c>
      <c r="T40" s="76">
        <v>3</v>
      </c>
      <c r="U40" s="76">
        <f>SUM(R40:S40)</f>
        <v>3</v>
      </c>
      <c r="V40" s="76">
        <v>4</v>
      </c>
      <c r="W40" s="81" t="s">
        <v>105</v>
      </c>
      <c r="X40" s="71">
        <f>COUNTIF(F$5:F$107,P40)</f>
        <v>3</v>
      </c>
      <c r="Y40" s="71">
        <f t="shared" si="2"/>
        <v>0</v>
      </c>
      <c r="Z40" s="71">
        <v>44</v>
      </c>
    </row>
    <row r="41" spans="1:26" ht="15" customHeight="1" x14ac:dyDescent="0.2">
      <c r="A41" s="160"/>
      <c r="B41" s="16"/>
      <c r="C41" s="1"/>
      <c r="D41" s="1" t="s">
        <v>243</v>
      </c>
      <c r="E41" s="102">
        <v>1</v>
      </c>
      <c r="F41" s="31"/>
      <c r="G41" s="1" t="str">
        <f>G39</f>
        <v>Dr. Öğr. Üyesi Ömer Faruk DEMİR</v>
      </c>
      <c r="H41" s="102">
        <v>0</v>
      </c>
      <c r="I41" s="10"/>
      <c r="J41" s="1" t="str">
        <f>J39</f>
        <v>Doç. Dr. Cüneyt CESUR</v>
      </c>
      <c r="K41" s="29">
        <v>0</v>
      </c>
      <c r="L41" s="10"/>
      <c r="M41" s="1" t="str">
        <f>M39</f>
        <v>Prof. Dr. Fatih KILLI</v>
      </c>
      <c r="N41" s="102">
        <v>0</v>
      </c>
      <c r="P41" s="76" t="s">
        <v>107</v>
      </c>
      <c r="Q41" s="77" t="s">
        <v>108</v>
      </c>
      <c r="R41" s="76">
        <v>2</v>
      </c>
      <c r="S41" s="76">
        <v>2</v>
      </c>
      <c r="T41" s="76">
        <v>3</v>
      </c>
      <c r="U41" s="76">
        <f>SUM(R41:S41)</f>
        <v>4</v>
      </c>
      <c r="V41" s="76">
        <v>4</v>
      </c>
      <c r="W41" s="79" t="s">
        <v>109</v>
      </c>
      <c r="X41" s="71">
        <f>COUNTIF(F$5:F$107,P41)</f>
        <v>4</v>
      </c>
      <c r="Y41" s="71">
        <f t="shared" si="2"/>
        <v>0</v>
      </c>
      <c r="Z41" s="71">
        <v>52</v>
      </c>
    </row>
    <row r="42" spans="1:26" ht="15" customHeight="1" x14ac:dyDescent="0.2">
      <c r="A42" s="160"/>
      <c r="B42" s="16" t="s">
        <v>58</v>
      </c>
      <c r="C42" s="1" t="str">
        <f>C40</f>
        <v>BBSM106</v>
      </c>
      <c r="D42" s="1" t="str">
        <f>D40</f>
        <v>METEOROLOJİ</v>
      </c>
      <c r="E42" s="102" t="s">
        <v>36</v>
      </c>
      <c r="F42" s="31" t="str">
        <f t="shared" ref="F42:J42" si="13">F40</f>
        <v>BTB204</v>
      </c>
      <c r="G42" s="1" t="str">
        <f t="shared" si="13"/>
        <v>BİTKİ BESLEME VE GÜBRELEME</v>
      </c>
      <c r="H42" s="102" t="str">
        <f>H40</f>
        <v>ZF120</v>
      </c>
      <c r="I42" s="10" t="str">
        <f t="shared" si="13"/>
        <v>BTB316</v>
      </c>
      <c r="J42" s="1" t="str">
        <f t="shared" si="13"/>
        <v>GENEL HERBOLOJİ (SEÇ)</v>
      </c>
      <c r="K42" s="29" t="s">
        <v>9</v>
      </c>
      <c r="L42" s="10" t="str">
        <f>L40</f>
        <v>BTB402</v>
      </c>
      <c r="M42" s="1" t="str">
        <f>M40</f>
        <v>NİŞASTA VE ŞEKER BİTKİLERİ</v>
      </c>
      <c r="N42" s="102" t="str">
        <f>N40</f>
        <v>ZF133</v>
      </c>
      <c r="P42" s="76" t="s">
        <v>110</v>
      </c>
      <c r="Q42" s="77" t="s">
        <v>111</v>
      </c>
      <c r="R42" s="76">
        <v>2</v>
      </c>
      <c r="S42" s="76">
        <v>2</v>
      </c>
      <c r="T42" s="76">
        <v>3</v>
      </c>
      <c r="U42" s="76">
        <f>SUM(R42:S42)</f>
        <v>4</v>
      </c>
      <c r="V42" s="76">
        <v>4</v>
      </c>
      <c r="W42" s="79" t="s">
        <v>112</v>
      </c>
      <c r="X42" s="71">
        <f>COUNTIF(F$5:F$107,P42)</f>
        <v>4</v>
      </c>
      <c r="Y42" s="71">
        <f t="shared" si="2"/>
        <v>0</v>
      </c>
      <c r="Z42" s="71">
        <v>49</v>
      </c>
    </row>
    <row r="43" spans="1:26" ht="15" customHeight="1" x14ac:dyDescent="0.2">
      <c r="A43" s="160"/>
      <c r="B43" s="16"/>
      <c r="C43" s="1"/>
      <c r="D43" s="1" t="str">
        <f>D41</f>
        <v>Prof. Dr. Çağatay TANRIVERDİ</v>
      </c>
      <c r="E43" s="102">
        <v>1</v>
      </c>
      <c r="F43" s="31"/>
      <c r="G43" s="1" t="str">
        <f>G41</f>
        <v>Dr. Öğr. Üyesi Ömer Faruk DEMİR</v>
      </c>
      <c r="H43" s="102">
        <v>0</v>
      </c>
      <c r="I43" s="10"/>
      <c r="J43" s="1" t="str">
        <f>J41</f>
        <v>Doç. Dr. Cüneyt CESUR</v>
      </c>
      <c r="K43" s="29">
        <v>0</v>
      </c>
      <c r="L43" s="10"/>
      <c r="M43" s="1" t="str">
        <f>M41</f>
        <v>Prof. Dr. Fatih KILLI</v>
      </c>
      <c r="N43" s="102">
        <v>0</v>
      </c>
      <c r="P43" s="76" t="s">
        <v>113</v>
      </c>
      <c r="Q43" s="77" t="s">
        <v>114</v>
      </c>
      <c r="R43" s="76">
        <v>2</v>
      </c>
      <c r="S43" s="76">
        <v>2</v>
      </c>
      <c r="T43" s="76">
        <v>3</v>
      </c>
      <c r="U43" s="76">
        <f>SUM(R43:S43)</f>
        <v>4</v>
      </c>
      <c r="V43" s="76">
        <v>4</v>
      </c>
      <c r="W43" s="94" t="s">
        <v>115</v>
      </c>
      <c r="X43" s="71">
        <f>COUNTIF(F$5:F$107,P43)</f>
        <v>4</v>
      </c>
      <c r="Y43" s="71">
        <f t="shared" si="2"/>
        <v>0</v>
      </c>
      <c r="Z43" s="71">
        <v>48</v>
      </c>
    </row>
    <row r="44" spans="1:26" ht="15" customHeight="1" x14ac:dyDescent="0.2">
      <c r="A44" s="160"/>
      <c r="B44" s="16" t="s">
        <v>60</v>
      </c>
      <c r="C44" s="1" t="str">
        <f>$P$23</f>
        <v>BOZ142</v>
      </c>
      <c r="D44" s="1" t="str">
        <f>$Q$23</f>
        <v>BEDEN EĞİTİMİ II</v>
      </c>
      <c r="E44" s="102" t="s">
        <v>36</v>
      </c>
      <c r="F44" s="31"/>
      <c r="G44" s="1"/>
      <c r="H44" s="102"/>
      <c r="I44" s="10"/>
      <c r="J44" s="1"/>
      <c r="K44" s="29"/>
      <c r="L44" s="17"/>
      <c r="M44" s="13"/>
      <c r="N44" s="15"/>
      <c r="P44" s="76"/>
      <c r="Q44" s="77" t="s">
        <v>56</v>
      </c>
      <c r="R44" s="76"/>
      <c r="S44" s="76"/>
      <c r="T44" s="76"/>
      <c r="U44" s="76"/>
      <c r="V44" s="76">
        <v>4</v>
      </c>
      <c r="W44" s="81"/>
    </row>
    <row r="45" spans="1:26" ht="15" customHeight="1" x14ac:dyDescent="0.2">
      <c r="A45" s="160"/>
      <c r="B45" s="16"/>
      <c r="C45" s="1"/>
      <c r="D45" s="1" t="s">
        <v>246</v>
      </c>
      <c r="E45" s="102">
        <v>1</v>
      </c>
      <c r="F45" s="31"/>
      <c r="G45" s="1"/>
      <c r="H45" s="102"/>
      <c r="I45" s="10"/>
      <c r="J45" s="1"/>
      <c r="K45" s="29"/>
      <c r="L45" s="17"/>
      <c r="M45" s="13"/>
      <c r="N45" s="15"/>
      <c r="P45" s="76"/>
      <c r="Q45" s="77" t="s">
        <v>57</v>
      </c>
      <c r="R45" s="76"/>
      <c r="S45" s="76"/>
      <c r="T45" s="76"/>
      <c r="U45" s="76"/>
      <c r="V45" s="76">
        <v>4</v>
      </c>
      <c r="W45" s="81"/>
    </row>
    <row r="46" spans="1:26" ht="15" customHeight="1" x14ac:dyDescent="0.2">
      <c r="A46" s="160"/>
      <c r="B46" s="16" t="s">
        <v>218</v>
      </c>
      <c r="C46" s="1" t="str">
        <f>C44</f>
        <v>BOZ142</v>
      </c>
      <c r="D46" s="1" t="str">
        <f>D44</f>
        <v>BEDEN EĞİTİMİ II</v>
      </c>
      <c r="E46" s="102" t="str">
        <f>E44</f>
        <v>ZF-UZ1</v>
      </c>
      <c r="F46" s="31"/>
      <c r="G46" s="1"/>
      <c r="H46" s="102"/>
      <c r="I46" s="10"/>
      <c r="J46" s="1"/>
      <c r="K46" s="29"/>
      <c r="L46" s="17"/>
      <c r="M46" s="13"/>
      <c r="N46" s="15"/>
      <c r="P46" s="76"/>
      <c r="Q46" s="77" t="s">
        <v>116</v>
      </c>
      <c r="R46" s="76"/>
      <c r="S46" s="76"/>
      <c r="T46" s="76"/>
      <c r="U46" s="76"/>
      <c r="V46" s="76">
        <v>3</v>
      </c>
      <c r="W46" s="81"/>
    </row>
    <row r="47" spans="1:26" ht="15" customHeight="1" thickBot="1" x14ac:dyDescent="0.25">
      <c r="A47" s="162"/>
      <c r="B47" s="43"/>
      <c r="C47" s="23"/>
      <c r="D47" s="23" t="str">
        <f>D45</f>
        <v>Dr.Öğr. Üyesi Tayfun KARA</v>
      </c>
      <c r="E47" s="44">
        <v>1</v>
      </c>
      <c r="F47" s="128"/>
      <c r="G47" s="23"/>
      <c r="H47" s="44"/>
      <c r="I47" s="45"/>
      <c r="J47" s="23"/>
      <c r="K47" s="111"/>
      <c r="L47" s="68"/>
      <c r="M47" s="141"/>
      <c r="N47" s="142"/>
      <c r="P47" s="163" t="s">
        <v>117</v>
      </c>
      <c r="Q47" s="163"/>
      <c r="R47" s="163"/>
      <c r="S47" s="163"/>
      <c r="T47" s="163"/>
      <c r="U47" s="163"/>
      <c r="V47" s="163"/>
      <c r="W47" s="81"/>
    </row>
    <row r="48" spans="1:26" ht="15" customHeight="1" x14ac:dyDescent="0.2">
      <c r="A48" s="167" t="s">
        <v>118</v>
      </c>
      <c r="B48" s="139" t="s">
        <v>8</v>
      </c>
      <c r="C48" s="12" t="str">
        <f>$P$17</f>
        <v>BZF118</v>
      </c>
      <c r="D48" s="12" t="str">
        <f>$Q$17</f>
        <v>EKOLOJİ</v>
      </c>
      <c r="E48" s="70" t="s">
        <v>36</v>
      </c>
      <c r="F48" s="140" t="str">
        <f>$P$42</f>
        <v>BTB206</v>
      </c>
      <c r="G48" s="12" t="str">
        <f>$Q$42</f>
        <v>ENTOMOLOJİ</v>
      </c>
      <c r="H48" s="70" t="s">
        <v>216</v>
      </c>
      <c r="I48" s="69" t="str">
        <f>$P$62</f>
        <v>BTB310</v>
      </c>
      <c r="J48" s="12" t="str">
        <f>$Q$62</f>
        <v>MOLEKÜLER BİYOLOJİ VE BİTKİ BİYOTEKNOLOJİSİ</v>
      </c>
      <c r="K48" s="118" t="s">
        <v>9</v>
      </c>
      <c r="L48" s="69" t="str">
        <f>$P$83</f>
        <v>BTB408</v>
      </c>
      <c r="M48" s="12" t="str">
        <f>$Q$83</f>
        <v>SERİN İKLİM TAHILLARI</v>
      </c>
      <c r="N48" s="70" t="s">
        <v>10</v>
      </c>
      <c r="P48" s="76" t="s">
        <v>119</v>
      </c>
      <c r="Q48" s="77" t="s">
        <v>120</v>
      </c>
      <c r="R48" s="76">
        <v>1</v>
      </c>
      <c r="S48" s="76">
        <v>2</v>
      </c>
      <c r="T48" s="76">
        <v>2</v>
      </c>
      <c r="U48" s="76">
        <f t="shared" ref="U48:U54" si="14">SUM(R48:S48)</f>
        <v>3</v>
      </c>
      <c r="V48" s="76">
        <v>4</v>
      </c>
      <c r="W48" s="81" t="s">
        <v>121</v>
      </c>
      <c r="X48" s="71">
        <f t="shared" ref="X48:X54" si="15">COUNTIF(F$5:F$138,P48)</f>
        <v>3</v>
      </c>
      <c r="Y48" s="71">
        <f t="shared" si="2"/>
        <v>0</v>
      </c>
      <c r="Z48" s="71">
        <v>44</v>
      </c>
    </row>
    <row r="49" spans="1:26" ht="15" customHeight="1" x14ac:dyDescent="0.2">
      <c r="A49" s="160"/>
      <c r="B49" s="8"/>
      <c r="C49" s="1"/>
      <c r="D49" s="1" t="str">
        <f>$W$17</f>
        <v>Prof.Dr.Fatih KILLI</v>
      </c>
      <c r="E49" s="102">
        <v>1</v>
      </c>
      <c r="F49" s="31"/>
      <c r="G49" s="1" t="str">
        <f>$W$42</f>
        <v>Prof.Dr.A Arda IŞIKBER</v>
      </c>
      <c r="H49" s="9">
        <v>1</v>
      </c>
      <c r="I49" s="10"/>
      <c r="J49" s="1" t="s">
        <v>212</v>
      </c>
      <c r="K49" s="29">
        <v>1</v>
      </c>
      <c r="L49" s="10"/>
      <c r="M49" s="1" t="str">
        <f>$W$83</f>
        <v>Prof.Dr.Tevrican DOKUYUCU</v>
      </c>
      <c r="N49" s="102">
        <v>1</v>
      </c>
      <c r="P49" s="76" t="s">
        <v>122</v>
      </c>
      <c r="Q49" s="77" t="s">
        <v>123</v>
      </c>
      <c r="R49" s="76">
        <v>1</v>
      </c>
      <c r="S49" s="76">
        <v>2</v>
      </c>
      <c r="T49" s="76">
        <v>2</v>
      </c>
      <c r="U49" s="76">
        <f t="shared" si="14"/>
        <v>3</v>
      </c>
      <c r="V49" s="76">
        <v>4</v>
      </c>
      <c r="W49" s="80" t="s">
        <v>43</v>
      </c>
      <c r="X49" s="71">
        <f t="shared" si="15"/>
        <v>3</v>
      </c>
      <c r="Y49" s="71">
        <f t="shared" si="2"/>
        <v>0</v>
      </c>
      <c r="Z49" s="71">
        <v>2</v>
      </c>
    </row>
    <row r="50" spans="1:26" ht="15" customHeight="1" x14ac:dyDescent="0.2">
      <c r="A50" s="160"/>
      <c r="B50" s="8" t="s">
        <v>13</v>
      </c>
      <c r="C50" s="1" t="str">
        <f>C48</f>
        <v>BZF118</v>
      </c>
      <c r="D50" s="1" t="str">
        <f>D48</f>
        <v>EKOLOJİ</v>
      </c>
      <c r="E50" s="102" t="str">
        <f>E48</f>
        <v>ZF-UZ1</v>
      </c>
      <c r="F50" s="31" t="str">
        <f t="shared" ref="F50:N50" si="16">F48</f>
        <v>BTB206</v>
      </c>
      <c r="G50" s="1" t="str">
        <f t="shared" si="16"/>
        <v>ENTOMOLOJİ</v>
      </c>
      <c r="H50" s="9" t="str">
        <f>H48</f>
        <v>ZF 120</v>
      </c>
      <c r="I50" s="10" t="str">
        <f>I48</f>
        <v>BTB310</v>
      </c>
      <c r="J50" s="1" t="str">
        <f>J48</f>
        <v>MOLEKÜLER BİYOLOJİ VE BİTKİ BİYOTEKNOLOJİSİ</v>
      </c>
      <c r="K50" s="29" t="s">
        <v>9</v>
      </c>
      <c r="L50" s="10" t="str">
        <f t="shared" si="16"/>
        <v>BTB408</v>
      </c>
      <c r="M50" s="1" t="str">
        <f t="shared" si="16"/>
        <v>SERİN İKLİM TAHILLARI</v>
      </c>
      <c r="N50" s="102" t="str">
        <f t="shared" si="16"/>
        <v>ZF133</v>
      </c>
      <c r="P50" s="76" t="s">
        <v>124</v>
      </c>
      <c r="Q50" s="77" t="s">
        <v>125</v>
      </c>
      <c r="R50" s="76">
        <v>2</v>
      </c>
      <c r="S50" s="76">
        <v>2</v>
      </c>
      <c r="T50" s="76">
        <v>3</v>
      </c>
      <c r="U50" s="76">
        <f t="shared" si="14"/>
        <v>4</v>
      </c>
      <c r="V50" s="76">
        <v>4</v>
      </c>
      <c r="W50" s="79"/>
      <c r="X50" s="71">
        <f t="shared" si="15"/>
        <v>0</v>
      </c>
      <c r="Y50" s="71">
        <f t="shared" si="2"/>
        <v>100</v>
      </c>
    </row>
    <row r="51" spans="1:26" ht="15" customHeight="1" x14ac:dyDescent="0.2">
      <c r="A51" s="160"/>
      <c r="B51" s="8"/>
      <c r="C51" s="1"/>
      <c r="D51" s="1" t="str">
        <f>D49</f>
        <v>Prof.Dr.Fatih KILLI</v>
      </c>
      <c r="E51" s="102">
        <v>1</v>
      </c>
      <c r="F51" s="31"/>
      <c r="G51" s="1" t="str">
        <f>G49</f>
        <v>Prof.Dr.A Arda IŞIKBER</v>
      </c>
      <c r="H51" s="9">
        <v>1</v>
      </c>
      <c r="I51" s="10"/>
      <c r="J51" s="1" t="str">
        <f>J49</f>
        <v>Prof. Dr. Ziya DUMLUPINAR</v>
      </c>
      <c r="K51" s="29">
        <v>1</v>
      </c>
      <c r="L51" s="10"/>
      <c r="M51" s="1" t="str">
        <f>M49</f>
        <v>Prof.Dr.Tevrican DOKUYUCU</v>
      </c>
      <c r="N51" s="102">
        <v>1</v>
      </c>
      <c r="P51" s="76" t="s">
        <v>126</v>
      </c>
      <c r="Q51" s="77" t="s">
        <v>127</v>
      </c>
      <c r="R51" s="76">
        <v>2</v>
      </c>
      <c r="S51" s="76">
        <v>2</v>
      </c>
      <c r="T51" s="76">
        <v>3</v>
      </c>
      <c r="U51" s="76">
        <f t="shared" si="14"/>
        <v>4</v>
      </c>
      <c r="V51" s="76">
        <v>4</v>
      </c>
      <c r="W51" s="79" t="s">
        <v>128</v>
      </c>
      <c r="X51" s="71">
        <f t="shared" si="15"/>
        <v>4</v>
      </c>
      <c r="Y51" s="71">
        <f t="shared" si="2"/>
        <v>0</v>
      </c>
      <c r="Z51" s="71">
        <v>41</v>
      </c>
    </row>
    <row r="52" spans="1:26" ht="15" customHeight="1" x14ac:dyDescent="0.2">
      <c r="A52" s="160"/>
      <c r="B52" s="8" t="s">
        <v>15</v>
      </c>
      <c r="C52" s="13"/>
      <c r="D52" s="14"/>
      <c r="E52" s="15"/>
      <c r="F52" s="31" t="str">
        <f>F50</f>
        <v>BTB206</v>
      </c>
      <c r="G52" s="1" t="str">
        <f>G50</f>
        <v>ENTOMOLOJİ</v>
      </c>
      <c r="H52" s="9" t="str">
        <f>H50</f>
        <v>ZF 120</v>
      </c>
      <c r="I52" s="10" t="str">
        <f>I50</f>
        <v>BTB310</v>
      </c>
      <c r="J52" s="1" t="str">
        <f>J50</f>
        <v>MOLEKÜLER BİYOLOJİ VE BİTKİ BİYOTEKNOLOJİSİ</v>
      </c>
      <c r="K52" s="29" t="str">
        <f>K50</f>
        <v>ZF135</v>
      </c>
      <c r="L52" s="10" t="str">
        <f>L50</f>
        <v>BTB408</v>
      </c>
      <c r="M52" s="1" t="str">
        <f>M50</f>
        <v>SERİN İKLİM TAHILLARI</v>
      </c>
      <c r="N52" s="102" t="str">
        <f>N50</f>
        <v>ZF133</v>
      </c>
      <c r="P52" s="76" t="s">
        <v>129</v>
      </c>
      <c r="Q52" s="77" t="s">
        <v>130</v>
      </c>
      <c r="R52" s="76">
        <v>2</v>
      </c>
      <c r="S52" s="76">
        <v>0</v>
      </c>
      <c r="T52" s="76">
        <v>2</v>
      </c>
      <c r="U52" s="76">
        <f t="shared" si="14"/>
        <v>2</v>
      </c>
      <c r="V52" s="76">
        <v>3</v>
      </c>
      <c r="W52" s="81"/>
      <c r="X52" s="71">
        <f t="shared" si="15"/>
        <v>0</v>
      </c>
      <c r="Y52" s="71">
        <f t="shared" si="2"/>
        <v>100</v>
      </c>
    </row>
    <row r="53" spans="1:26" ht="15" customHeight="1" x14ac:dyDescent="0.2">
      <c r="A53" s="160"/>
      <c r="B53" s="8"/>
      <c r="C53" s="13"/>
      <c r="D53" s="14"/>
      <c r="E53" s="15"/>
      <c r="F53" s="31"/>
      <c r="G53" s="1" t="str">
        <f>G51</f>
        <v>Prof.Dr.A Arda IŞIKBER</v>
      </c>
      <c r="H53" s="9">
        <v>0</v>
      </c>
      <c r="I53" s="10"/>
      <c r="J53" s="1" t="str">
        <f>J51</f>
        <v>Prof. Dr. Ziya DUMLUPINAR</v>
      </c>
      <c r="K53" s="29">
        <v>0</v>
      </c>
      <c r="L53" s="10"/>
      <c r="M53" s="1" t="str">
        <f>M51</f>
        <v>Prof.Dr.Tevrican DOKUYUCU</v>
      </c>
      <c r="N53" s="102">
        <v>0</v>
      </c>
      <c r="P53" s="76" t="s">
        <v>16</v>
      </c>
      <c r="Q53" s="77" t="s">
        <v>17</v>
      </c>
      <c r="R53" s="76">
        <v>2</v>
      </c>
      <c r="S53" s="76">
        <v>0</v>
      </c>
      <c r="T53" s="76">
        <v>2</v>
      </c>
      <c r="U53" s="76">
        <f t="shared" si="14"/>
        <v>2</v>
      </c>
      <c r="V53" s="76">
        <v>3</v>
      </c>
      <c r="W53" s="81" t="s">
        <v>131</v>
      </c>
      <c r="X53" s="71">
        <f t="shared" si="15"/>
        <v>2</v>
      </c>
      <c r="Y53" s="71">
        <f t="shared" si="2"/>
        <v>0</v>
      </c>
      <c r="Z53" s="71">
        <v>45</v>
      </c>
    </row>
    <row r="54" spans="1:26" ht="15" customHeight="1" x14ac:dyDescent="0.2">
      <c r="A54" s="160"/>
      <c r="B54" s="8" t="s">
        <v>31</v>
      </c>
      <c r="C54" s="1"/>
      <c r="D54" s="1"/>
      <c r="E54" s="102"/>
      <c r="F54" s="31" t="str">
        <f>F52</f>
        <v>BTB206</v>
      </c>
      <c r="G54" s="1" t="str">
        <f>G52</f>
        <v>ENTOMOLOJİ</v>
      </c>
      <c r="H54" s="9" t="str">
        <f>H52</f>
        <v>ZF 120</v>
      </c>
      <c r="I54" s="10" t="str">
        <f>I52</f>
        <v>BTB310</v>
      </c>
      <c r="J54" s="1" t="str">
        <f>J52</f>
        <v>MOLEKÜLER BİYOLOJİ VE BİTKİ BİYOTEKNOLOJİSİ</v>
      </c>
      <c r="K54" s="29" t="str">
        <f>K52</f>
        <v>ZF135</v>
      </c>
      <c r="L54" s="10" t="str">
        <f>L52</f>
        <v>BTB408</v>
      </c>
      <c r="M54" s="1" t="str">
        <f>M52</f>
        <v>SERİN İKLİM TAHILLARI</v>
      </c>
      <c r="N54" s="102" t="str">
        <f>N52</f>
        <v>ZF133</v>
      </c>
      <c r="P54" s="76" t="s">
        <v>132</v>
      </c>
      <c r="Q54" s="77" t="s">
        <v>133</v>
      </c>
      <c r="R54" s="76">
        <v>2</v>
      </c>
      <c r="S54" s="76">
        <v>0</v>
      </c>
      <c r="T54" s="76">
        <v>2</v>
      </c>
      <c r="U54" s="76">
        <f t="shared" si="14"/>
        <v>2</v>
      </c>
      <c r="V54" s="76">
        <v>3</v>
      </c>
      <c r="W54" s="81" t="s">
        <v>134</v>
      </c>
      <c r="X54" s="71">
        <f t="shared" si="15"/>
        <v>0</v>
      </c>
      <c r="Y54" s="71">
        <f t="shared" si="2"/>
        <v>100</v>
      </c>
    </row>
    <row r="55" spans="1:26" ht="15" customHeight="1" x14ac:dyDescent="0.2">
      <c r="A55" s="160"/>
      <c r="B55" s="8"/>
      <c r="C55" s="1"/>
      <c r="D55" s="1"/>
      <c r="E55" s="102"/>
      <c r="F55" s="31"/>
      <c r="G55" s="1" t="str">
        <f>G53</f>
        <v>Prof.Dr.A Arda IŞIKBER</v>
      </c>
      <c r="H55" s="9">
        <v>0</v>
      </c>
      <c r="I55" s="10"/>
      <c r="J55" s="1" t="str">
        <f>J53</f>
        <v>Prof. Dr. Ziya DUMLUPINAR</v>
      </c>
      <c r="K55" s="29">
        <v>0</v>
      </c>
      <c r="L55" s="10"/>
      <c r="M55" s="1" t="str">
        <f>$W$83</f>
        <v>Prof.Dr.Tevrican DOKUYUCU</v>
      </c>
      <c r="N55" s="102">
        <v>0</v>
      </c>
      <c r="P55" s="76"/>
      <c r="Q55" s="95" t="s">
        <v>135</v>
      </c>
      <c r="R55" s="75">
        <f>SUM(R38:R46)</f>
        <v>11</v>
      </c>
      <c r="S55" s="75">
        <f>SUM(S38:S46)</f>
        <v>6</v>
      </c>
      <c r="T55" s="75">
        <f>SUM(T38:T46)</f>
        <v>14</v>
      </c>
      <c r="U55" s="75"/>
      <c r="V55" s="75">
        <f>SUM(V38:V46)</f>
        <v>30</v>
      </c>
      <c r="W55" s="75"/>
    </row>
    <row r="56" spans="1:26" ht="15" customHeight="1" x14ac:dyDescent="0.2">
      <c r="A56" s="160"/>
      <c r="B56" s="16" t="s">
        <v>40</v>
      </c>
      <c r="C56" s="1" t="str">
        <f>$P$16</f>
        <v>BZF106</v>
      </c>
      <c r="D56" s="1" t="str">
        <f>$Q$16</f>
        <v>BOTANİK II</v>
      </c>
      <c r="E56" s="102" t="s">
        <v>36</v>
      </c>
      <c r="F56" s="31" t="str">
        <f>$P$40</f>
        <v>BTB202</v>
      </c>
      <c r="G56" s="1" t="str">
        <f>$Q$40</f>
        <v>BİTKİ FİZYOLOJİSİ</v>
      </c>
      <c r="H56" s="9" t="s">
        <v>10</v>
      </c>
      <c r="I56" s="10" t="str">
        <f>$P$69</f>
        <v>BTB314</v>
      </c>
      <c r="J56" s="1" t="str">
        <f>$Q$69</f>
        <v>SILAJ YAPIM TEKNİKLERİ (SEÇ)</v>
      </c>
      <c r="K56" s="29" t="s">
        <v>9</v>
      </c>
      <c r="L56" s="10" t="str">
        <f>$P$89</f>
        <v>BTB414</v>
      </c>
      <c r="M56" s="1" t="str">
        <f>$Q$89</f>
        <v>TARLA BİTKİLERİNDE PROJE HAZIRLAMA (SEÇ)</v>
      </c>
      <c r="N56" s="102" t="s">
        <v>18</v>
      </c>
      <c r="P56" s="76"/>
    </row>
    <row r="57" spans="1:26" ht="15" customHeight="1" x14ac:dyDescent="0.2">
      <c r="A57" s="160"/>
      <c r="B57" s="16"/>
      <c r="C57" s="1"/>
      <c r="D57" s="1" t="s">
        <v>11</v>
      </c>
      <c r="E57" s="102">
        <v>1</v>
      </c>
      <c r="F57" s="31"/>
      <c r="G57" s="34" t="s">
        <v>136</v>
      </c>
      <c r="H57" s="9">
        <v>1</v>
      </c>
      <c r="I57" s="10"/>
      <c r="J57" s="1" t="str">
        <f>$W$69</f>
        <v>Prof.Dr.Mustafa KIZILŞİMŞEK</v>
      </c>
      <c r="K57" s="29">
        <v>1</v>
      </c>
      <c r="L57" s="10"/>
      <c r="M57" s="1" t="s">
        <v>12</v>
      </c>
      <c r="N57" s="102">
        <v>1</v>
      </c>
      <c r="P57" s="163" t="s">
        <v>137</v>
      </c>
      <c r="Q57" s="163"/>
      <c r="R57" s="163"/>
      <c r="S57" s="163"/>
      <c r="T57" s="163"/>
      <c r="U57" s="163"/>
      <c r="V57" s="163"/>
      <c r="W57" s="164"/>
    </row>
    <row r="58" spans="1:26" ht="15" customHeight="1" x14ac:dyDescent="0.2">
      <c r="A58" s="160"/>
      <c r="B58" s="16" t="s">
        <v>48</v>
      </c>
      <c r="C58" s="1" t="str">
        <f>C56</f>
        <v>BZF106</v>
      </c>
      <c r="D58" s="1" t="str">
        <f>D56</f>
        <v>BOTANİK II</v>
      </c>
      <c r="E58" s="102" t="str">
        <f t="shared" ref="E58" si="17">E56</f>
        <v>ZF-UZ1</v>
      </c>
      <c r="F58" s="31" t="str">
        <f t="shared" ref="F58:G58" si="18">F56</f>
        <v>BTB202</v>
      </c>
      <c r="G58" s="1" t="str">
        <f t="shared" si="18"/>
        <v>BİTKİ FİZYOLOJİSİ</v>
      </c>
      <c r="H58" s="9" t="str">
        <f>H56</f>
        <v>ZF133</v>
      </c>
      <c r="I58" s="10" t="str">
        <f>I56</f>
        <v>BTB314</v>
      </c>
      <c r="J58" s="1" t="str">
        <f>J56</f>
        <v>SILAJ YAPIM TEKNİKLERİ (SEÇ)</v>
      </c>
      <c r="K58" s="29" t="str">
        <f>K56</f>
        <v>ZF135</v>
      </c>
      <c r="L58" s="10" t="str">
        <f t="shared" ref="L58:N58" si="19">L56</f>
        <v>BTB414</v>
      </c>
      <c r="M58" s="1" t="str">
        <f t="shared" si="19"/>
        <v>TARLA BİTKİLERİNDE PROJE HAZIRLAMA (SEÇ)</v>
      </c>
      <c r="N58" s="102" t="str">
        <f t="shared" si="19"/>
        <v>ZF120</v>
      </c>
      <c r="P58" s="75" t="s">
        <v>19</v>
      </c>
      <c r="Q58" s="75" t="s">
        <v>20</v>
      </c>
      <c r="R58" s="75" t="s">
        <v>21</v>
      </c>
      <c r="S58" s="75" t="s">
        <v>22</v>
      </c>
      <c r="T58" s="75" t="s">
        <v>23</v>
      </c>
      <c r="U58" s="75"/>
      <c r="V58" s="75" t="s">
        <v>25</v>
      </c>
      <c r="W58" s="75" t="s">
        <v>26</v>
      </c>
    </row>
    <row r="59" spans="1:26" ht="15" customHeight="1" x14ac:dyDescent="0.2">
      <c r="A59" s="160"/>
      <c r="B59" s="16"/>
      <c r="C59" s="1"/>
      <c r="D59" s="1" t="s">
        <v>11</v>
      </c>
      <c r="E59" s="102">
        <v>1</v>
      </c>
      <c r="F59" s="31"/>
      <c r="G59" s="34" t="s">
        <v>136</v>
      </c>
      <c r="H59" s="9">
        <v>1</v>
      </c>
      <c r="I59" s="10"/>
      <c r="J59" s="1" t="str">
        <f>J57</f>
        <v>Prof.Dr.Mustafa KIZILŞİMŞEK</v>
      </c>
      <c r="K59" s="29">
        <v>1</v>
      </c>
      <c r="L59" s="10"/>
      <c r="M59" s="1" t="str">
        <f>M57</f>
        <v>Dr.Öğr.Ü.Cengiz YÜRÜRDURMAZ</v>
      </c>
      <c r="N59" s="102">
        <v>1</v>
      </c>
      <c r="P59" s="76" t="s">
        <v>138</v>
      </c>
      <c r="Q59" s="77" t="s">
        <v>139</v>
      </c>
      <c r="R59" s="76">
        <v>2</v>
      </c>
      <c r="S59" s="76">
        <v>0</v>
      </c>
      <c r="T59" s="76">
        <v>2</v>
      </c>
      <c r="U59" s="76">
        <f>SUM(R59:S59)</f>
        <v>2</v>
      </c>
      <c r="V59" s="76">
        <v>2</v>
      </c>
      <c r="W59" s="81" t="s">
        <v>140</v>
      </c>
      <c r="X59" s="71">
        <f>COUNTIF(I$5:I$107,P59)</f>
        <v>2</v>
      </c>
      <c r="Y59" s="71">
        <f t="shared" si="2"/>
        <v>0</v>
      </c>
      <c r="Z59" s="71">
        <v>37</v>
      </c>
    </row>
    <row r="60" spans="1:26" ht="15" customHeight="1" x14ac:dyDescent="0.2">
      <c r="A60" s="160"/>
      <c r="B60" s="16" t="s">
        <v>55</v>
      </c>
      <c r="C60" s="1" t="str">
        <f>C58</f>
        <v>BZF106</v>
      </c>
      <c r="D60" s="1" t="str">
        <f>D58</f>
        <v>BOTANİK II</v>
      </c>
      <c r="E60" s="102" t="s">
        <v>36</v>
      </c>
      <c r="F60" s="31" t="str">
        <f t="shared" ref="F60:G60" si="20">F58</f>
        <v>BTB202</v>
      </c>
      <c r="G60" s="1" t="str">
        <f t="shared" si="20"/>
        <v>BİTKİ FİZYOLOJİSİ</v>
      </c>
      <c r="H60" s="9" t="str">
        <f>H58</f>
        <v>ZF133</v>
      </c>
      <c r="I60" s="10"/>
      <c r="J60" s="1"/>
      <c r="K60" s="29"/>
      <c r="L60" s="17"/>
      <c r="M60" s="13"/>
      <c r="N60" s="15"/>
      <c r="P60" s="76" t="s">
        <v>141</v>
      </c>
      <c r="Q60" s="77" t="s">
        <v>142</v>
      </c>
      <c r="R60" s="76">
        <v>2</v>
      </c>
      <c r="S60" s="76">
        <v>2</v>
      </c>
      <c r="T60" s="76">
        <v>3</v>
      </c>
      <c r="U60" s="76">
        <f>SUM(R60:S60)</f>
        <v>4</v>
      </c>
      <c r="V60" s="76">
        <v>4</v>
      </c>
      <c r="W60" s="81" t="s">
        <v>99</v>
      </c>
      <c r="X60" s="71">
        <f>COUNTIF(I$5:I$107,P60)</f>
        <v>4</v>
      </c>
      <c r="Y60" s="71">
        <f t="shared" si="2"/>
        <v>0</v>
      </c>
      <c r="Z60" s="71">
        <v>33</v>
      </c>
    </row>
    <row r="61" spans="1:26" ht="15" customHeight="1" x14ac:dyDescent="0.2">
      <c r="A61" s="160"/>
      <c r="B61" s="16"/>
      <c r="C61" s="1"/>
      <c r="D61" s="1" t="str">
        <f>D59</f>
        <v>Doç. Dr. Ömer Süha USLU</v>
      </c>
      <c r="E61" s="102">
        <v>1</v>
      </c>
      <c r="F61" s="31"/>
      <c r="G61" s="34" t="s">
        <v>136</v>
      </c>
      <c r="H61" s="9">
        <v>1</v>
      </c>
      <c r="I61" s="10"/>
      <c r="J61" s="1"/>
      <c r="K61" s="29"/>
      <c r="L61" s="17"/>
      <c r="M61" s="13"/>
      <c r="N61" s="15"/>
      <c r="P61" s="76" t="s">
        <v>143</v>
      </c>
      <c r="Q61" s="77" t="s">
        <v>144</v>
      </c>
      <c r="R61" s="76">
        <v>0</v>
      </c>
      <c r="S61" s="76">
        <v>4</v>
      </c>
      <c r="T61" s="76">
        <v>0</v>
      </c>
      <c r="U61" s="76">
        <f>SUM(R61:S61)</f>
        <v>4</v>
      </c>
      <c r="V61" s="76">
        <v>2</v>
      </c>
      <c r="W61" s="79" t="s">
        <v>145</v>
      </c>
      <c r="X61" s="71">
        <f>COUNTIF(I$5:I$107,P61)</f>
        <v>4</v>
      </c>
      <c r="Y61" s="71">
        <f t="shared" si="2"/>
        <v>0</v>
      </c>
      <c r="Z61" s="71">
        <v>32</v>
      </c>
    </row>
    <row r="62" spans="1:26" ht="15" customHeight="1" x14ac:dyDescent="0.2">
      <c r="A62" s="160"/>
      <c r="B62" s="16" t="s">
        <v>58</v>
      </c>
      <c r="C62" s="1" t="str">
        <f>C60</f>
        <v>BZF106</v>
      </c>
      <c r="D62" s="1" t="str">
        <f>D60</f>
        <v>BOTANİK II</v>
      </c>
      <c r="E62" s="102" t="str">
        <f t="shared" ref="E62" si="21">E60</f>
        <v>ZF-UZ1</v>
      </c>
      <c r="F62" s="126"/>
      <c r="G62" s="13"/>
      <c r="H62" s="15"/>
      <c r="I62" s="10"/>
      <c r="J62" s="1"/>
      <c r="K62" s="29"/>
      <c r="L62" s="10"/>
      <c r="M62" s="1"/>
      <c r="N62" s="102"/>
      <c r="P62" s="76" t="s">
        <v>146</v>
      </c>
      <c r="Q62" s="77" t="s">
        <v>147</v>
      </c>
      <c r="R62" s="76">
        <v>2</v>
      </c>
      <c r="S62" s="76">
        <v>2</v>
      </c>
      <c r="T62" s="76">
        <v>3</v>
      </c>
      <c r="U62" s="76">
        <f>SUM(R62:S62)</f>
        <v>4</v>
      </c>
      <c r="V62" s="76">
        <v>3</v>
      </c>
      <c r="W62" s="79" t="s">
        <v>148</v>
      </c>
      <c r="X62" s="71">
        <f>COUNTIF(I$5:I$107,P62)</f>
        <v>4</v>
      </c>
      <c r="Y62" s="71">
        <f t="shared" si="2"/>
        <v>0</v>
      </c>
      <c r="Z62" s="71">
        <v>25</v>
      </c>
    </row>
    <row r="63" spans="1:26" ht="15" customHeight="1" x14ac:dyDescent="0.2">
      <c r="A63" s="160"/>
      <c r="B63" s="16"/>
      <c r="C63" s="1"/>
      <c r="D63" s="1" t="str">
        <f>D61</f>
        <v>Doç. Dr. Ömer Süha USLU</v>
      </c>
      <c r="E63" s="102">
        <v>1</v>
      </c>
      <c r="F63" s="126"/>
      <c r="G63" s="13"/>
      <c r="H63" s="15"/>
      <c r="I63" s="10"/>
      <c r="J63" s="1"/>
      <c r="K63" s="29"/>
      <c r="L63" s="10"/>
      <c r="M63" s="1"/>
      <c r="N63" s="102"/>
      <c r="P63" s="76" t="s">
        <v>149</v>
      </c>
      <c r="Q63" s="77" t="s">
        <v>150</v>
      </c>
      <c r="R63" s="76">
        <v>0</v>
      </c>
      <c r="S63" s="76">
        <v>8</v>
      </c>
      <c r="T63" s="76">
        <v>0</v>
      </c>
      <c r="U63" s="76">
        <f>SUM(R63:S63)</f>
        <v>8</v>
      </c>
      <c r="V63" s="76">
        <v>11</v>
      </c>
      <c r="W63" s="79" t="s">
        <v>145</v>
      </c>
      <c r="Y63" s="71">
        <f t="shared" si="2"/>
        <v>100</v>
      </c>
      <c r="Z63" s="71">
        <v>35</v>
      </c>
    </row>
    <row r="64" spans="1:26" ht="15" customHeight="1" x14ac:dyDescent="0.2">
      <c r="A64" s="160"/>
      <c r="B64" s="16" t="s">
        <v>60</v>
      </c>
      <c r="C64" s="1"/>
      <c r="D64" s="1"/>
      <c r="E64" s="102"/>
      <c r="F64" s="31"/>
      <c r="G64" s="1"/>
      <c r="H64" s="9"/>
      <c r="I64" s="17"/>
      <c r="J64" s="13"/>
      <c r="K64" s="103"/>
      <c r="L64" s="10" t="str">
        <f>$P$85</f>
        <v>BTB412</v>
      </c>
      <c r="M64" s="1" t="str">
        <f>$Q$85</f>
        <v>MEZUNİYET ÇALIŞMASI II</v>
      </c>
      <c r="N64" s="102" t="s">
        <v>9</v>
      </c>
      <c r="P64" s="76"/>
      <c r="Q64" s="77" t="s">
        <v>56</v>
      </c>
      <c r="R64" s="76"/>
      <c r="S64" s="76"/>
      <c r="T64" s="76"/>
      <c r="U64" s="76"/>
      <c r="V64" s="76">
        <v>3</v>
      </c>
      <c r="W64" s="81"/>
    </row>
    <row r="65" spans="1:26" ht="15" customHeight="1" x14ac:dyDescent="0.2">
      <c r="A65" s="160"/>
      <c r="B65" s="16"/>
      <c r="C65" s="1"/>
      <c r="D65" s="1"/>
      <c r="E65" s="102"/>
      <c r="F65" s="31"/>
      <c r="G65" s="1"/>
      <c r="H65" s="9"/>
      <c r="I65" s="17"/>
      <c r="J65" s="13"/>
      <c r="K65" s="103"/>
      <c r="L65" s="10"/>
      <c r="M65" s="1" t="str">
        <f>$W$85</f>
        <v>Bölüm Öğretim Üyeleri</v>
      </c>
      <c r="N65" s="102">
        <v>0</v>
      </c>
      <c r="P65" s="76"/>
      <c r="Q65" s="77" t="s">
        <v>57</v>
      </c>
      <c r="R65" s="76"/>
      <c r="S65" s="76"/>
      <c r="T65" s="76"/>
      <c r="U65" s="76"/>
      <c r="V65" s="76">
        <v>2</v>
      </c>
      <c r="W65" s="81"/>
    </row>
    <row r="66" spans="1:26" ht="15" customHeight="1" x14ac:dyDescent="0.2">
      <c r="A66" s="160"/>
      <c r="B66" s="16" t="s">
        <v>67</v>
      </c>
      <c r="C66" s="1"/>
      <c r="D66" s="1"/>
      <c r="E66" s="102"/>
      <c r="F66" s="31"/>
      <c r="G66" s="1"/>
      <c r="H66" s="9"/>
      <c r="I66" s="17"/>
      <c r="J66" s="13"/>
      <c r="K66" s="103"/>
      <c r="L66" s="10" t="str">
        <f>L64</f>
        <v>BTB412</v>
      </c>
      <c r="M66" s="1" t="str">
        <f>M64</f>
        <v>MEZUNİYET ÇALIŞMASI II</v>
      </c>
      <c r="N66" s="102" t="str">
        <f>N64</f>
        <v>ZF135</v>
      </c>
      <c r="P66" s="76"/>
      <c r="Q66" s="77" t="s">
        <v>116</v>
      </c>
      <c r="R66" s="76"/>
      <c r="S66" s="76"/>
      <c r="T66" s="76"/>
      <c r="U66" s="76"/>
      <c r="V66" s="76">
        <v>3</v>
      </c>
      <c r="W66" s="81"/>
    </row>
    <row r="67" spans="1:26" s="37" customFormat="1" ht="15" customHeight="1" thickBot="1" x14ac:dyDescent="0.25">
      <c r="A67" s="161"/>
      <c r="B67" s="19"/>
      <c r="C67" s="18"/>
      <c r="D67" s="18"/>
      <c r="E67" s="20"/>
      <c r="F67" s="124"/>
      <c r="G67" s="18"/>
      <c r="H67" s="20"/>
      <c r="I67" s="35"/>
      <c r="J67" s="36"/>
      <c r="K67" s="107"/>
      <c r="L67" s="21"/>
      <c r="M67" s="18" t="str">
        <f>M65</f>
        <v>Bölüm Öğretim Üyeleri</v>
      </c>
      <c r="N67" s="20">
        <v>0</v>
      </c>
      <c r="P67" s="168" t="s">
        <v>151</v>
      </c>
      <c r="Q67" s="168"/>
      <c r="R67" s="168"/>
      <c r="S67" s="168"/>
      <c r="T67" s="168"/>
      <c r="U67" s="168"/>
      <c r="V67" s="168"/>
      <c r="W67" s="96"/>
      <c r="X67" s="97"/>
      <c r="Y67" s="97"/>
      <c r="Z67" s="97"/>
    </row>
    <row r="68" spans="1:26" ht="15" customHeight="1" x14ac:dyDescent="0.2">
      <c r="A68" s="159" t="s">
        <v>152</v>
      </c>
      <c r="B68" s="24" t="s">
        <v>8</v>
      </c>
      <c r="C68" s="25" t="s">
        <v>28</v>
      </c>
      <c r="D68" s="25" t="s">
        <v>29</v>
      </c>
      <c r="E68" s="26" t="s">
        <v>36</v>
      </c>
      <c r="F68" s="127"/>
      <c r="G68" s="39"/>
      <c r="H68" s="40"/>
      <c r="I68" s="27" t="str">
        <f>$P$61</f>
        <v>BTB308</v>
      </c>
      <c r="J68" s="25" t="str">
        <f>$Q$61</f>
        <v>MESLEKİ UYGULAMA II</v>
      </c>
      <c r="K68" s="106" t="s">
        <v>9</v>
      </c>
      <c r="L68" s="38"/>
      <c r="M68" s="39"/>
      <c r="N68" s="40"/>
      <c r="P68" s="92" t="s">
        <v>153</v>
      </c>
      <c r="Q68" s="98" t="s">
        <v>154</v>
      </c>
      <c r="R68" s="92">
        <v>2</v>
      </c>
      <c r="S68" s="92">
        <v>2</v>
      </c>
      <c r="T68" s="92">
        <v>3</v>
      </c>
      <c r="U68" s="92">
        <f t="shared" ref="U68:U74" si="22">SUM(R68:S68)</f>
        <v>4</v>
      </c>
      <c r="V68" s="92">
        <v>3</v>
      </c>
      <c r="W68" s="99" t="s">
        <v>112</v>
      </c>
      <c r="X68" s="71">
        <f t="shared" ref="X68:X74" si="23">COUNTIF(I$5:I$107,P68)</f>
        <v>4</v>
      </c>
      <c r="Y68" s="71">
        <f t="shared" si="2"/>
        <v>0</v>
      </c>
      <c r="Z68" s="71">
        <v>34</v>
      </c>
    </row>
    <row r="69" spans="1:26" ht="15" customHeight="1" x14ac:dyDescent="0.2">
      <c r="A69" s="160"/>
      <c r="B69" s="8"/>
      <c r="C69" s="1"/>
      <c r="D69" s="1" t="s">
        <v>30</v>
      </c>
      <c r="E69" s="102">
        <v>1</v>
      </c>
      <c r="F69" s="126"/>
      <c r="G69" s="13"/>
      <c r="H69" s="15"/>
      <c r="I69" s="10"/>
      <c r="J69" s="1" t="str">
        <f>$W$61</f>
        <v>Bölüm Öğretim Üyeleri</v>
      </c>
      <c r="K69" s="29">
        <v>0</v>
      </c>
      <c r="L69" s="17"/>
      <c r="M69" s="13"/>
      <c r="N69" s="15"/>
      <c r="P69" s="76" t="s">
        <v>155</v>
      </c>
      <c r="Q69" s="77" t="s">
        <v>156</v>
      </c>
      <c r="R69" s="76">
        <v>2</v>
      </c>
      <c r="S69" s="76">
        <v>0</v>
      </c>
      <c r="T69" s="76">
        <v>2</v>
      </c>
      <c r="U69" s="76">
        <f t="shared" si="22"/>
        <v>2</v>
      </c>
      <c r="V69" s="76">
        <v>2</v>
      </c>
      <c r="W69" s="81" t="s">
        <v>99</v>
      </c>
      <c r="X69" s="71">
        <f t="shared" si="23"/>
        <v>2</v>
      </c>
      <c r="Y69" s="71">
        <f t="shared" si="2"/>
        <v>0</v>
      </c>
      <c r="Z69" s="71">
        <v>25</v>
      </c>
    </row>
    <row r="70" spans="1:26" ht="15" customHeight="1" x14ac:dyDescent="0.2">
      <c r="A70" s="160"/>
      <c r="B70" s="8" t="s">
        <v>13</v>
      </c>
      <c r="C70" s="1" t="s">
        <v>28</v>
      </c>
      <c r="D70" s="1" t="s">
        <v>29</v>
      </c>
      <c r="E70" s="102" t="s">
        <v>36</v>
      </c>
      <c r="F70" s="126"/>
      <c r="G70" s="13"/>
      <c r="H70" s="15"/>
      <c r="I70" s="10" t="str">
        <f>I68</f>
        <v>BTB308</v>
      </c>
      <c r="J70" s="1" t="str">
        <f>J68</f>
        <v>MESLEKİ UYGULAMA II</v>
      </c>
      <c r="K70" s="29" t="str">
        <f>K68</f>
        <v>ZF135</v>
      </c>
      <c r="L70" s="17"/>
      <c r="M70" s="13"/>
      <c r="N70" s="15"/>
      <c r="P70" s="76" t="s">
        <v>157</v>
      </c>
      <c r="Q70" s="77" t="s">
        <v>158</v>
      </c>
      <c r="R70" s="76">
        <v>2</v>
      </c>
      <c r="S70" s="76">
        <v>2</v>
      </c>
      <c r="T70" s="76">
        <v>3</v>
      </c>
      <c r="U70" s="76">
        <f t="shared" si="22"/>
        <v>4</v>
      </c>
      <c r="V70" s="76">
        <v>3</v>
      </c>
      <c r="W70" s="81" t="s">
        <v>159</v>
      </c>
      <c r="X70" s="71">
        <f t="shared" si="23"/>
        <v>4</v>
      </c>
      <c r="Y70" s="71">
        <f t="shared" si="2"/>
        <v>0</v>
      </c>
      <c r="Z70" s="71">
        <v>33</v>
      </c>
    </row>
    <row r="71" spans="1:26" ht="15" customHeight="1" x14ac:dyDescent="0.2">
      <c r="A71" s="160"/>
      <c r="B71" s="8"/>
      <c r="C71" s="1"/>
      <c r="D71" s="1" t="s">
        <v>30</v>
      </c>
      <c r="E71" s="102">
        <v>1</v>
      </c>
      <c r="F71" s="126"/>
      <c r="G71" s="13"/>
      <c r="H71" s="15"/>
      <c r="I71" s="10"/>
      <c r="J71" s="1" t="str">
        <f>J69</f>
        <v>Bölüm Öğretim Üyeleri</v>
      </c>
      <c r="K71" s="29">
        <v>0</v>
      </c>
      <c r="L71" s="17"/>
      <c r="M71" s="13"/>
      <c r="N71" s="15"/>
      <c r="P71" s="76" t="s">
        <v>160</v>
      </c>
      <c r="Q71" s="77" t="s">
        <v>161</v>
      </c>
      <c r="R71" s="76">
        <v>2</v>
      </c>
      <c r="S71" s="76">
        <v>2</v>
      </c>
      <c r="T71" s="76">
        <v>3</v>
      </c>
      <c r="U71" s="76">
        <f t="shared" si="22"/>
        <v>4</v>
      </c>
      <c r="V71" s="76">
        <v>3</v>
      </c>
      <c r="W71" s="79" t="s">
        <v>162</v>
      </c>
      <c r="X71" s="71">
        <f t="shared" si="23"/>
        <v>4</v>
      </c>
      <c r="Y71" s="71">
        <f t="shared" si="2"/>
        <v>0</v>
      </c>
      <c r="Z71" s="71">
        <v>5</v>
      </c>
    </row>
    <row r="72" spans="1:26" ht="15" customHeight="1" x14ac:dyDescent="0.2">
      <c r="A72" s="160"/>
      <c r="B72" s="8" t="s">
        <v>15</v>
      </c>
      <c r="C72" s="1" t="s">
        <v>32</v>
      </c>
      <c r="D72" s="1" t="s">
        <v>33</v>
      </c>
      <c r="E72" s="102" t="s">
        <v>36</v>
      </c>
      <c r="F72" s="126"/>
      <c r="G72" s="13"/>
      <c r="H72" s="15"/>
      <c r="I72" s="10" t="str">
        <f>I70</f>
        <v>BTB308</v>
      </c>
      <c r="J72" s="1" t="str">
        <f>J70</f>
        <v>MESLEKİ UYGULAMA II</v>
      </c>
      <c r="K72" s="29" t="str">
        <f>K70</f>
        <v>ZF135</v>
      </c>
      <c r="L72" s="17"/>
      <c r="M72" s="13"/>
      <c r="N72" s="158"/>
      <c r="P72" s="76" t="s">
        <v>163</v>
      </c>
      <c r="Q72" s="77" t="s">
        <v>164</v>
      </c>
      <c r="R72" s="76">
        <v>2</v>
      </c>
      <c r="S72" s="76">
        <v>0</v>
      </c>
      <c r="T72" s="76">
        <v>2</v>
      </c>
      <c r="U72" s="76">
        <f t="shared" si="22"/>
        <v>2</v>
      </c>
      <c r="V72" s="76">
        <v>2</v>
      </c>
      <c r="W72" s="81" t="s">
        <v>140</v>
      </c>
      <c r="X72" s="71">
        <f t="shared" si="23"/>
        <v>0</v>
      </c>
      <c r="Y72" s="71">
        <f t="shared" si="2"/>
        <v>100</v>
      </c>
    </row>
    <row r="73" spans="1:26" ht="15" customHeight="1" x14ac:dyDescent="0.2">
      <c r="A73" s="160"/>
      <c r="B73" s="8"/>
      <c r="C73" s="1"/>
      <c r="D73" s="1" t="s">
        <v>209</v>
      </c>
      <c r="E73" s="102">
        <v>1</v>
      </c>
      <c r="F73" s="126"/>
      <c r="G73" s="13"/>
      <c r="H73" s="15"/>
      <c r="I73" s="10"/>
      <c r="J73" s="1" t="str">
        <f>J71</f>
        <v>Bölüm Öğretim Üyeleri</v>
      </c>
      <c r="K73" s="29">
        <v>0</v>
      </c>
      <c r="L73" s="10"/>
      <c r="M73" s="1"/>
      <c r="N73" s="158"/>
      <c r="P73" s="76" t="s">
        <v>165</v>
      </c>
      <c r="Q73" s="77" t="s">
        <v>166</v>
      </c>
      <c r="R73" s="76">
        <v>2</v>
      </c>
      <c r="S73" s="76">
        <v>0</v>
      </c>
      <c r="T73" s="76">
        <v>2</v>
      </c>
      <c r="U73" s="76">
        <f t="shared" si="22"/>
        <v>2</v>
      </c>
      <c r="V73" s="76">
        <v>2</v>
      </c>
      <c r="W73" s="81" t="s">
        <v>134</v>
      </c>
      <c r="X73" s="71">
        <f t="shared" si="23"/>
        <v>0</v>
      </c>
      <c r="Y73" s="71">
        <f t="shared" si="2"/>
        <v>100</v>
      </c>
      <c r="Z73" s="71">
        <v>4</v>
      </c>
    </row>
    <row r="74" spans="1:26" ht="15" customHeight="1" x14ac:dyDescent="0.2">
      <c r="A74" s="160"/>
      <c r="B74" s="8" t="s">
        <v>31</v>
      </c>
      <c r="C74" s="1" t="s">
        <v>32</v>
      </c>
      <c r="D74" s="1" t="s">
        <v>33</v>
      </c>
      <c r="E74" s="102" t="s">
        <v>36</v>
      </c>
      <c r="F74" s="31"/>
      <c r="G74" s="1"/>
      <c r="H74" s="9"/>
      <c r="I74" s="10" t="str">
        <f>I72</f>
        <v>BTB308</v>
      </c>
      <c r="J74" s="1" t="str">
        <f>J72</f>
        <v>MESLEKİ UYGULAMA II</v>
      </c>
      <c r="K74" s="29" t="str">
        <f>K72</f>
        <v>ZF135</v>
      </c>
      <c r="L74" s="10"/>
      <c r="M74" s="1"/>
      <c r="N74" s="158"/>
      <c r="P74" s="100" t="s">
        <v>167</v>
      </c>
      <c r="Q74" s="101" t="s">
        <v>168</v>
      </c>
      <c r="R74" s="76">
        <v>2</v>
      </c>
      <c r="S74" s="76">
        <v>0</v>
      </c>
      <c r="T74" s="76">
        <v>2</v>
      </c>
      <c r="U74" s="76">
        <f t="shared" si="22"/>
        <v>2</v>
      </c>
      <c r="V74" s="76">
        <v>2</v>
      </c>
      <c r="W74" s="79" t="s">
        <v>51</v>
      </c>
      <c r="X74" s="71">
        <f t="shared" si="23"/>
        <v>2</v>
      </c>
      <c r="Y74" s="71">
        <f t="shared" si="2"/>
        <v>0</v>
      </c>
      <c r="Z74" s="71">
        <v>12</v>
      </c>
    </row>
    <row r="75" spans="1:26" ht="15" customHeight="1" x14ac:dyDescent="0.2">
      <c r="A75" s="160"/>
      <c r="B75" s="8"/>
      <c r="C75" s="1"/>
      <c r="D75" s="1" t="s">
        <v>209</v>
      </c>
      <c r="E75" s="102">
        <v>1</v>
      </c>
      <c r="F75" s="31"/>
      <c r="G75" s="1"/>
      <c r="H75" s="9"/>
      <c r="I75" s="10"/>
      <c r="J75" s="1" t="str">
        <f>J73</f>
        <v>Bölüm Öğretim Üyeleri</v>
      </c>
      <c r="K75" s="29">
        <v>0</v>
      </c>
      <c r="L75" s="10"/>
      <c r="M75" s="1"/>
      <c r="N75" s="158"/>
      <c r="P75" s="100"/>
      <c r="Q75" s="77"/>
      <c r="R75" s="76"/>
      <c r="S75" s="76"/>
      <c r="T75" s="76"/>
      <c r="U75" s="76"/>
      <c r="V75" s="76"/>
      <c r="W75" s="81"/>
    </row>
    <row r="76" spans="1:26" ht="15" customHeight="1" x14ac:dyDescent="0.2">
      <c r="A76" s="160"/>
      <c r="B76" s="16" t="s">
        <v>40</v>
      </c>
      <c r="C76" s="1" t="s">
        <v>37</v>
      </c>
      <c r="D76" s="1" t="s">
        <v>38</v>
      </c>
      <c r="E76" s="102" t="s">
        <v>36</v>
      </c>
      <c r="F76" s="31" t="str">
        <f>$P$48</f>
        <v>BTB210</v>
      </c>
      <c r="G76" s="1" t="str">
        <f>$Q$48</f>
        <v>MİKROBİYOLOJİ (SEÇ)</v>
      </c>
      <c r="H76" s="9" t="s">
        <v>18</v>
      </c>
      <c r="I76" s="41" t="str">
        <f>$P$60</f>
        <v>BTB306</v>
      </c>
      <c r="J76" s="42" t="str">
        <f>$Q$60</f>
        <v>ÇAYIR MERA YÖNETİM VE ISLAHI</v>
      </c>
      <c r="K76" s="108" t="s">
        <v>9</v>
      </c>
      <c r="L76" s="17"/>
      <c r="M76" s="13"/>
      <c r="N76" s="15"/>
      <c r="P76" s="76"/>
      <c r="Q76" s="95" t="s">
        <v>135</v>
      </c>
      <c r="R76" s="75">
        <f>SUM(R59:R66)</f>
        <v>6</v>
      </c>
      <c r="S76" s="75">
        <f>SUM(S59:S66)</f>
        <v>16</v>
      </c>
      <c r="T76" s="75">
        <f>SUM(T59:T66)</f>
        <v>8</v>
      </c>
      <c r="U76" s="75"/>
      <c r="V76" s="75">
        <f>SUM(V59:V66)</f>
        <v>30</v>
      </c>
      <c r="W76" s="75"/>
    </row>
    <row r="77" spans="1:26" ht="15" customHeight="1" x14ac:dyDescent="0.2">
      <c r="A77" s="160"/>
      <c r="B77" s="16"/>
      <c r="C77" s="1"/>
      <c r="D77" s="1" t="s">
        <v>39</v>
      </c>
      <c r="E77" s="102">
        <v>1</v>
      </c>
      <c r="F77" s="31"/>
      <c r="G77" s="1" t="s">
        <v>213</v>
      </c>
      <c r="H77" s="9">
        <v>0</v>
      </c>
      <c r="I77" s="41"/>
      <c r="J77" s="42" t="str">
        <f>$W$60</f>
        <v>Prof.Dr.Mustafa KIZILŞİMŞEK</v>
      </c>
      <c r="K77" s="108">
        <v>1</v>
      </c>
      <c r="L77" s="17"/>
      <c r="M77" s="13"/>
      <c r="N77" s="15"/>
      <c r="P77" s="76"/>
    </row>
    <row r="78" spans="1:26" ht="15" customHeight="1" x14ac:dyDescent="0.2">
      <c r="A78" s="160"/>
      <c r="B78" s="16" t="s">
        <v>48</v>
      </c>
      <c r="C78" s="1" t="s">
        <v>37</v>
      </c>
      <c r="D78" s="1" t="s">
        <v>38</v>
      </c>
      <c r="E78" s="102" t="s">
        <v>36</v>
      </c>
      <c r="F78" s="31" t="str">
        <f>F76</f>
        <v>BTB210</v>
      </c>
      <c r="G78" s="1" t="str">
        <f>G76</f>
        <v>MİKROBİYOLOJİ (SEÇ)</v>
      </c>
      <c r="H78" s="9" t="s">
        <v>18</v>
      </c>
      <c r="I78" s="41" t="str">
        <f>I76</f>
        <v>BTB306</v>
      </c>
      <c r="J78" s="42" t="str">
        <f>J76</f>
        <v>ÇAYIR MERA YÖNETİM VE ISLAHI</v>
      </c>
      <c r="K78" s="108" t="str">
        <f>K76</f>
        <v>ZF135</v>
      </c>
      <c r="L78" s="17"/>
      <c r="M78" s="13"/>
      <c r="N78" s="15"/>
      <c r="P78" s="163" t="s">
        <v>170</v>
      </c>
      <c r="Q78" s="163"/>
      <c r="R78" s="163"/>
      <c r="S78" s="163"/>
      <c r="T78" s="163"/>
      <c r="U78" s="163"/>
      <c r="V78" s="163"/>
      <c r="W78" s="164"/>
    </row>
    <row r="79" spans="1:26" ht="15" customHeight="1" x14ac:dyDescent="0.2">
      <c r="A79" s="160"/>
      <c r="B79" s="16"/>
      <c r="C79" s="1"/>
      <c r="D79" s="1" t="s">
        <v>39</v>
      </c>
      <c r="E79" s="102">
        <v>1</v>
      </c>
      <c r="F79" s="31"/>
      <c r="G79" s="1" t="str">
        <f>G77</f>
        <v>Doç. Dr. Mikail ÖZCAN</v>
      </c>
      <c r="H79" s="9">
        <v>0</v>
      </c>
      <c r="I79" s="41"/>
      <c r="J79" s="42" t="str">
        <f>J77</f>
        <v>Prof.Dr.Mustafa KIZILŞİMŞEK</v>
      </c>
      <c r="K79" s="108">
        <v>1</v>
      </c>
      <c r="L79" s="17"/>
      <c r="M79" s="13"/>
      <c r="N79" s="15"/>
      <c r="P79" s="75" t="s">
        <v>19</v>
      </c>
      <c r="Q79" s="75" t="s">
        <v>20</v>
      </c>
      <c r="R79" s="75" t="s">
        <v>21</v>
      </c>
      <c r="S79" s="75" t="s">
        <v>22</v>
      </c>
      <c r="T79" s="75" t="s">
        <v>23</v>
      </c>
      <c r="U79" s="75"/>
      <c r="V79" s="75" t="s">
        <v>25</v>
      </c>
      <c r="W79" s="75" t="s">
        <v>26</v>
      </c>
    </row>
    <row r="80" spans="1:26" ht="15" customHeight="1" x14ac:dyDescent="0.2">
      <c r="A80" s="160"/>
      <c r="B80" s="16" t="s">
        <v>55</v>
      </c>
      <c r="C80" s="1"/>
      <c r="D80" s="1"/>
      <c r="E80" s="102"/>
      <c r="F80" s="31" t="str">
        <f>F78</f>
        <v>BTB210</v>
      </c>
      <c r="G80" s="1" t="str">
        <f>G78</f>
        <v>MİKROBİYOLOJİ (SEÇ)</v>
      </c>
      <c r="H80" s="9" t="s">
        <v>18</v>
      </c>
      <c r="I80" s="41" t="str">
        <f>I78</f>
        <v>BTB306</v>
      </c>
      <c r="J80" s="42" t="str">
        <f>J78</f>
        <v>ÇAYIR MERA YÖNETİM VE ISLAHI</v>
      </c>
      <c r="K80" s="108" t="str">
        <f>K78</f>
        <v>ZF135</v>
      </c>
      <c r="L80" s="17"/>
      <c r="M80" s="13"/>
      <c r="N80" s="15"/>
      <c r="P80" s="76" t="s">
        <v>171</v>
      </c>
      <c r="Q80" s="77" t="s">
        <v>172</v>
      </c>
      <c r="R80" s="76">
        <v>2</v>
      </c>
      <c r="S80" s="76">
        <v>2</v>
      </c>
      <c r="T80" s="76">
        <v>3</v>
      </c>
      <c r="U80" s="76">
        <f t="shared" ref="U80:U85" si="24">SUM(R80:S80)</f>
        <v>4</v>
      </c>
      <c r="V80" s="76">
        <v>4</v>
      </c>
      <c r="W80" s="81" t="s">
        <v>134</v>
      </c>
      <c r="X80" s="71">
        <f t="shared" ref="X80:X85" si="25">COUNTIF(L$18:L$107,P80)</f>
        <v>4</v>
      </c>
      <c r="Y80" s="71">
        <f t="shared" ref="Y80:Y92" si="26">IF(U80=X80,0,100)</f>
        <v>0</v>
      </c>
      <c r="Z80" s="71">
        <v>36</v>
      </c>
    </row>
    <row r="81" spans="1:26" ht="15" customHeight="1" x14ac:dyDescent="0.2">
      <c r="A81" s="160"/>
      <c r="B81" s="16"/>
      <c r="C81" s="1"/>
      <c r="D81" s="1"/>
      <c r="E81" s="102"/>
      <c r="F81" s="31"/>
      <c r="G81" s="1" t="str">
        <f>G79</f>
        <v>Doç. Dr. Mikail ÖZCAN</v>
      </c>
      <c r="H81" s="9">
        <v>0</v>
      </c>
      <c r="I81" s="41"/>
      <c r="J81" s="42" t="str">
        <f>J79</f>
        <v>Prof.Dr.Mustafa KIZILŞİMŞEK</v>
      </c>
      <c r="K81" s="108">
        <v>0</v>
      </c>
      <c r="L81" s="17"/>
      <c r="M81" s="13"/>
      <c r="N81" s="15"/>
      <c r="P81" s="76" t="s">
        <v>173</v>
      </c>
      <c r="Q81" s="77" t="s">
        <v>174</v>
      </c>
      <c r="R81" s="76">
        <v>2</v>
      </c>
      <c r="S81" s="76">
        <v>2</v>
      </c>
      <c r="T81" s="76">
        <v>3</v>
      </c>
      <c r="U81" s="76">
        <f t="shared" si="24"/>
        <v>4</v>
      </c>
      <c r="V81" s="76">
        <v>4</v>
      </c>
      <c r="W81" s="81" t="s">
        <v>175</v>
      </c>
      <c r="X81" s="71">
        <f t="shared" si="25"/>
        <v>0</v>
      </c>
      <c r="Y81" s="71">
        <f t="shared" si="26"/>
        <v>100</v>
      </c>
      <c r="Z81" s="71">
        <v>43</v>
      </c>
    </row>
    <row r="82" spans="1:26" ht="15" customHeight="1" x14ac:dyDescent="0.2">
      <c r="A82" s="160"/>
      <c r="B82" s="16" t="s">
        <v>58</v>
      </c>
      <c r="C82" s="1"/>
      <c r="D82" s="1"/>
      <c r="E82" s="102"/>
      <c r="F82" s="126"/>
      <c r="G82" s="13"/>
      <c r="H82" s="15"/>
      <c r="I82" s="41" t="str">
        <f>I80</f>
        <v>BTB306</v>
      </c>
      <c r="J82" s="42" t="str">
        <f>J80</f>
        <v>ÇAYIR MERA YÖNETİM VE ISLAHI</v>
      </c>
      <c r="K82" s="108" t="str">
        <f>K80</f>
        <v>ZF135</v>
      </c>
      <c r="L82" s="17"/>
      <c r="M82" s="13"/>
      <c r="N82" s="15"/>
      <c r="P82" s="76" t="s">
        <v>176</v>
      </c>
      <c r="Q82" s="77" t="s">
        <v>177</v>
      </c>
      <c r="R82" s="76">
        <v>2</v>
      </c>
      <c r="S82" s="76">
        <v>2</v>
      </c>
      <c r="T82" s="76">
        <v>3</v>
      </c>
      <c r="U82" s="76">
        <f t="shared" si="24"/>
        <v>4</v>
      </c>
      <c r="V82" s="76">
        <v>4</v>
      </c>
      <c r="W82" s="81" t="s">
        <v>178</v>
      </c>
      <c r="X82" s="71">
        <f t="shared" si="25"/>
        <v>4</v>
      </c>
      <c r="Y82" s="71">
        <f t="shared" si="26"/>
        <v>0</v>
      </c>
      <c r="Z82" s="71">
        <v>52</v>
      </c>
    </row>
    <row r="83" spans="1:26" ht="15" customHeight="1" x14ac:dyDescent="0.2">
      <c r="A83" s="160"/>
      <c r="B83" s="16"/>
      <c r="C83" s="1"/>
      <c r="D83" s="1"/>
      <c r="E83" s="102"/>
      <c r="F83" s="126"/>
      <c r="G83" s="13"/>
      <c r="H83" s="15"/>
      <c r="I83" s="41"/>
      <c r="J83" s="42" t="str">
        <f>J81</f>
        <v>Prof.Dr.Mustafa KIZILŞİMŞEK</v>
      </c>
      <c r="K83" s="108">
        <v>0</v>
      </c>
      <c r="L83" s="17"/>
      <c r="M83" s="13"/>
      <c r="N83" s="15"/>
      <c r="P83" s="76" t="s">
        <v>179</v>
      </c>
      <c r="Q83" s="77" t="s">
        <v>180</v>
      </c>
      <c r="R83" s="76">
        <v>2</v>
      </c>
      <c r="S83" s="76">
        <v>2</v>
      </c>
      <c r="T83" s="76">
        <v>3</v>
      </c>
      <c r="U83" s="76">
        <f t="shared" si="24"/>
        <v>4</v>
      </c>
      <c r="V83" s="76">
        <v>4</v>
      </c>
      <c r="W83" s="81" t="s">
        <v>181</v>
      </c>
      <c r="X83" s="71">
        <f t="shared" si="25"/>
        <v>4</v>
      </c>
      <c r="Y83" s="71">
        <f t="shared" si="26"/>
        <v>0</v>
      </c>
      <c r="Z83" s="71">
        <v>41</v>
      </c>
    </row>
    <row r="84" spans="1:26" ht="15" customHeight="1" x14ac:dyDescent="0.2">
      <c r="A84" s="160"/>
      <c r="B84" s="16" t="s">
        <v>60</v>
      </c>
      <c r="C84" s="1"/>
      <c r="D84" s="1"/>
      <c r="E84" s="102"/>
      <c r="F84" s="126"/>
      <c r="G84" s="13"/>
      <c r="H84" s="15"/>
      <c r="I84" s="17"/>
      <c r="J84" s="13"/>
      <c r="K84" s="103"/>
      <c r="L84" s="10"/>
      <c r="M84" s="1"/>
      <c r="N84" s="158"/>
      <c r="P84" s="76" t="s">
        <v>182</v>
      </c>
      <c r="Q84" s="77" t="s">
        <v>183</v>
      </c>
      <c r="R84" s="76">
        <v>2</v>
      </c>
      <c r="S84" s="76">
        <v>2</v>
      </c>
      <c r="T84" s="76">
        <v>3</v>
      </c>
      <c r="U84" s="76">
        <f t="shared" si="24"/>
        <v>4</v>
      </c>
      <c r="V84" s="76">
        <v>4</v>
      </c>
      <c r="W84" s="80" t="s">
        <v>184</v>
      </c>
      <c r="X84" s="71">
        <f t="shared" si="25"/>
        <v>4</v>
      </c>
      <c r="Y84" s="71">
        <f t="shared" si="26"/>
        <v>0</v>
      </c>
      <c r="Z84" s="71">
        <v>44</v>
      </c>
    </row>
    <row r="85" spans="1:26" ht="15" customHeight="1" x14ac:dyDescent="0.2">
      <c r="A85" s="160"/>
      <c r="B85" s="16"/>
      <c r="C85" s="1"/>
      <c r="D85" s="1"/>
      <c r="E85" s="102"/>
      <c r="F85" s="126"/>
      <c r="G85" s="13"/>
      <c r="H85" s="15"/>
      <c r="I85" s="17"/>
      <c r="J85" s="13"/>
      <c r="K85" s="103"/>
      <c r="L85" s="10"/>
      <c r="M85" s="1"/>
      <c r="N85" s="158"/>
      <c r="P85" s="76" t="s">
        <v>185</v>
      </c>
      <c r="Q85" s="77" t="s">
        <v>186</v>
      </c>
      <c r="R85" s="76">
        <v>0</v>
      </c>
      <c r="S85" s="76">
        <v>2</v>
      </c>
      <c r="T85" s="76">
        <v>0</v>
      </c>
      <c r="U85" s="76">
        <f t="shared" si="24"/>
        <v>2</v>
      </c>
      <c r="V85" s="76">
        <v>4</v>
      </c>
      <c r="W85" s="79" t="s">
        <v>145</v>
      </c>
      <c r="X85" s="71">
        <f t="shared" si="25"/>
        <v>2</v>
      </c>
      <c r="Y85" s="71">
        <f t="shared" si="26"/>
        <v>0</v>
      </c>
      <c r="Z85" s="71">
        <v>40</v>
      </c>
    </row>
    <row r="86" spans="1:26" ht="15" customHeight="1" x14ac:dyDescent="0.2">
      <c r="A86" s="160"/>
      <c r="B86" s="16" t="s">
        <v>67</v>
      </c>
      <c r="C86" s="1"/>
      <c r="D86" s="1"/>
      <c r="E86" s="102"/>
      <c r="F86" s="31"/>
      <c r="G86" s="1"/>
      <c r="H86" s="9"/>
      <c r="I86" s="17"/>
      <c r="J86" s="13"/>
      <c r="K86" s="103"/>
      <c r="L86" s="10"/>
      <c r="M86" s="1"/>
      <c r="N86" s="158"/>
      <c r="P86" s="76"/>
      <c r="Q86" s="77" t="s">
        <v>56</v>
      </c>
      <c r="R86" s="76"/>
      <c r="S86" s="76"/>
      <c r="T86" s="76"/>
      <c r="U86" s="76"/>
      <c r="V86" s="76">
        <v>3</v>
      </c>
      <c r="W86" s="81"/>
    </row>
    <row r="87" spans="1:26" ht="15" customHeight="1" thickBot="1" x14ac:dyDescent="0.25">
      <c r="A87" s="161"/>
      <c r="B87" s="19"/>
      <c r="C87" s="18"/>
      <c r="D87" s="18"/>
      <c r="E87" s="20"/>
      <c r="F87" s="124"/>
      <c r="G87" s="18"/>
      <c r="H87" s="20"/>
      <c r="I87" s="32"/>
      <c r="J87" s="33"/>
      <c r="K87" s="109"/>
      <c r="L87" s="45"/>
      <c r="M87" s="23"/>
      <c r="N87" s="44"/>
      <c r="P87" s="76"/>
      <c r="Q87" s="77" t="s">
        <v>57</v>
      </c>
      <c r="R87" s="76"/>
      <c r="S87" s="76"/>
      <c r="T87" s="76"/>
      <c r="U87" s="76"/>
      <c r="V87" s="76">
        <v>3</v>
      </c>
      <c r="W87" s="81"/>
    </row>
    <row r="88" spans="1:26" ht="15" customHeight="1" x14ac:dyDescent="0.2">
      <c r="A88" s="159" t="s">
        <v>187</v>
      </c>
      <c r="B88" s="24" t="s">
        <v>8</v>
      </c>
      <c r="C88" s="25"/>
      <c r="D88" s="25"/>
      <c r="E88" s="26"/>
      <c r="F88" s="125" t="str">
        <f>$P$49</f>
        <v>BTB212</v>
      </c>
      <c r="G88" s="25" t="str">
        <f>$Q$49</f>
        <v>ÖLÇME BİLGİSİ (SEÇ)</v>
      </c>
      <c r="H88" s="26" t="s">
        <v>18</v>
      </c>
      <c r="I88" s="38"/>
      <c r="J88" s="39"/>
      <c r="K88" s="110"/>
      <c r="L88" s="38"/>
      <c r="M88" s="39"/>
      <c r="N88" s="40"/>
      <c r="P88" s="163" t="s">
        <v>188</v>
      </c>
      <c r="Q88" s="163"/>
      <c r="R88" s="163"/>
      <c r="S88" s="163"/>
      <c r="T88" s="163"/>
      <c r="U88" s="163"/>
      <c r="V88" s="163"/>
      <c r="W88" s="81"/>
    </row>
    <row r="89" spans="1:26" ht="15" customHeight="1" x14ac:dyDescent="0.2">
      <c r="A89" s="160"/>
      <c r="B89" s="8"/>
      <c r="C89" s="1"/>
      <c r="D89" s="1"/>
      <c r="E89" s="102"/>
      <c r="F89" s="31"/>
      <c r="G89" s="1" t="s">
        <v>189</v>
      </c>
      <c r="H89" s="9">
        <v>1</v>
      </c>
      <c r="I89" s="17"/>
      <c r="J89" s="13"/>
      <c r="K89" s="103"/>
      <c r="L89" s="17"/>
      <c r="M89" s="13"/>
      <c r="N89" s="15"/>
      <c r="P89" s="76" t="s">
        <v>190</v>
      </c>
      <c r="Q89" s="77" t="s">
        <v>191</v>
      </c>
      <c r="R89" s="76">
        <v>2</v>
      </c>
      <c r="S89" s="76">
        <v>0</v>
      </c>
      <c r="T89" s="76">
        <v>2</v>
      </c>
      <c r="U89" s="76">
        <f>SUM(R89:S89)</f>
        <v>2</v>
      </c>
      <c r="V89" s="76">
        <v>3</v>
      </c>
      <c r="W89" s="81" t="s">
        <v>192</v>
      </c>
      <c r="X89" s="71">
        <f>COUNTIF(L$18:L$107,P89)</f>
        <v>2</v>
      </c>
      <c r="Y89" s="71">
        <f t="shared" si="26"/>
        <v>0</v>
      </c>
      <c r="Z89" s="71">
        <v>46</v>
      </c>
    </row>
    <row r="90" spans="1:26" ht="15" customHeight="1" x14ac:dyDescent="0.2">
      <c r="A90" s="160"/>
      <c r="B90" s="8" t="s">
        <v>13</v>
      </c>
      <c r="C90" s="1"/>
      <c r="D90" s="1"/>
      <c r="E90" s="102"/>
      <c r="F90" s="31" t="str">
        <f t="shared" ref="F90:H90" si="27">F88</f>
        <v>BTB212</v>
      </c>
      <c r="G90" s="1" t="str">
        <f t="shared" si="27"/>
        <v>ÖLÇME BİLGİSİ (SEÇ)</v>
      </c>
      <c r="H90" s="9" t="str">
        <f t="shared" si="27"/>
        <v>ZF120</v>
      </c>
      <c r="I90" s="17"/>
      <c r="J90" s="13"/>
      <c r="K90" s="103"/>
      <c r="L90" s="17"/>
      <c r="M90" s="13"/>
      <c r="N90" s="15"/>
      <c r="P90" s="76" t="s">
        <v>193</v>
      </c>
      <c r="Q90" s="77" t="s">
        <v>194</v>
      </c>
      <c r="R90" s="76">
        <v>2</v>
      </c>
      <c r="S90" s="76">
        <v>0</v>
      </c>
      <c r="T90" s="76">
        <v>2</v>
      </c>
      <c r="U90" s="76">
        <f>SUM(R90:S90)</f>
        <v>2</v>
      </c>
      <c r="V90" s="76">
        <v>3</v>
      </c>
      <c r="W90" s="81"/>
      <c r="X90" s="71">
        <f>COUNTIF(L$18:L$107,P90)</f>
        <v>0</v>
      </c>
      <c r="Y90" s="71">
        <f t="shared" si="26"/>
        <v>100</v>
      </c>
    </row>
    <row r="91" spans="1:26" ht="15" customHeight="1" x14ac:dyDescent="0.2">
      <c r="A91" s="160"/>
      <c r="B91" s="8"/>
      <c r="C91" s="1"/>
      <c r="D91" s="1"/>
      <c r="E91" s="102"/>
      <c r="F91" s="31"/>
      <c r="G91" s="1" t="str">
        <f>G89</f>
        <v>Doç.Dr. Sertan SESVEREN</v>
      </c>
      <c r="H91" s="9">
        <v>0</v>
      </c>
      <c r="I91" s="17"/>
      <c r="J91" s="13"/>
      <c r="K91" s="103"/>
      <c r="L91" s="17"/>
      <c r="M91" s="13"/>
      <c r="N91" s="151"/>
      <c r="P91" s="76" t="s">
        <v>195</v>
      </c>
      <c r="Q91" s="77" t="s">
        <v>196</v>
      </c>
      <c r="R91" s="76">
        <v>2</v>
      </c>
      <c r="S91" s="76">
        <v>0</v>
      </c>
      <c r="T91" s="76">
        <v>2</v>
      </c>
      <c r="U91" s="76">
        <f>SUM(R91:S91)</f>
        <v>2</v>
      </c>
      <c r="V91" s="76">
        <v>3</v>
      </c>
      <c r="W91" s="77" t="s">
        <v>85</v>
      </c>
      <c r="X91" s="71">
        <f>COUNTIF(L$18:L$107,P91)</f>
        <v>2</v>
      </c>
      <c r="Y91" s="71">
        <f t="shared" si="26"/>
        <v>0</v>
      </c>
      <c r="Z91" s="71">
        <v>46</v>
      </c>
    </row>
    <row r="92" spans="1:26" ht="15" customHeight="1" x14ac:dyDescent="0.2">
      <c r="A92" s="160"/>
      <c r="B92" s="8" t="s">
        <v>15</v>
      </c>
      <c r="C92" s="13"/>
      <c r="D92" s="14"/>
      <c r="E92" s="15"/>
      <c r="F92" s="31" t="str">
        <f>F90</f>
        <v>BTB212</v>
      </c>
      <c r="G92" s="1" t="str">
        <f>G90</f>
        <v>ÖLÇME BİLGİSİ (SEÇ)</v>
      </c>
      <c r="H92" s="9" t="str">
        <f>H90</f>
        <v>ZF120</v>
      </c>
      <c r="I92" s="17"/>
      <c r="J92" s="13"/>
      <c r="K92" s="103"/>
      <c r="L92" s="10" t="str">
        <f>$P$91</f>
        <v>BTB418</v>
      </c>
      <c r="M92" s="1" t="str">
        <f>$Q$91</f>
        <v>TARIMSAL YAYIM VE İLETİŞİM TEKNİKLERİ (SEÇ)</v>
      </c>
      <c r="N92" s="15" t="s">
        <v>217</v>
      </c>
      <c r="P92" s="76" t="s">
        <v>197</v>
      </c>
      <c r="Q92" s="77" t="s">
        <v>198</v>
      </c>
      <c r="R92" s="76">
        <v>2</v>
      </c>
      <c r="S92" s="76">
        <v>0</v>
      </c>
      <c r="T92" s="76">
        <v>2</v>
      </c>
      <c r="U92" s="76">
        <f>SUM(R92:S92)</f>
        <v>2</v>
      </c>
      <c r="V92" s="76">
        <v>3</v>
      </c>
      <c r="W92" s="81" t="s">
        <v>140</v>
      </c>
      <c r="X92" s="71">
        <f>COUNTIF(L$18:L$107,P92)</f>
        <v>0</v>
      </c>
      <c r="Y92" s="71">
        <f t="shared" si="26"/>
        <v>100</v>
      </c>
    </row>
    <row r="93" spans="1:26" ht="15" customHeight="1" x14ac:dyDescent="0.2">
      <c r="A93" s="160"/>
      <c r="B93" s="8"/>
      <c r="C93" s="13"/>
      <c r="D93" s="14"/>
      <c r="E93" s="15"/>
      <c r="F93" s="31"/>
      <c r="G93" s="1" t="str">
        <f>G91</f>
        <v>Doç.Dr. Sertan SESVEREN</v>
      </c>
      <c r="H93" s="9">
        <v>0</v>
      </c>
      <c r="I93" s="17"/>
      <c r="J93" s="13"/>
      <c r="K93" s="103"/>
      <c r="L93" s="10"/>
      <c r="M93" s="1" t="s">
        <v>106</v>
      </c>
      <c r="N93" s="15"/>
      <c r="P93" s="100"/>
      <c r="Q93" s="77"/>
      <c r="R93" s="76"/>
      <c r="S93" s="76"/>
      <c r="T93" s="76"/>
      <c r="U93" s="76"/>
      <c r="V93" s="76"/>
      <c r="W93" s="81"/>
    </row>
    <row r="94" spans="1:26" ht="15" customHeight="1" x14ac:dyDescent="0.2">
      <c r="A94" s="160"/>
      <c r="B94" s="8" t="s">
        <v>31</v>
      </c>
      <c r="C94" s="13"/>
      <c r="D94" s="14"/>
      <c r="E94" s="15"/>
      <c r="F94" s="31"/>
      <c r="G94" s="1"/>
      <c r="H94" s="9"/>
      <c r="I94" s="17"/>
      <c r="J94" s="13"/>
      <c r="K94" s="103"/>
      <c r="L94" s="10" t="str">
        <f>L92</f>
        <v>BTB418</v>
      </c>
      <c r="M94" s="1" t="str">
        <f>M92</f>
        <v>TARIMSAL YAYIM VE İLETİŞİM TEKNİKLERİ (SEÇ)</v>
      </c>
      <c r="N94" s="152" t="s">
        <v>217</v>
      </c>
      <c r="P94" s="76"/>
      <c r="Q94" s="95" t="s">
        <v>135</v>
      </c>
      <c r="R94" s="75">
        <f>SUM(R80:R87)</f>
        <v>10</v>
      </c>
      <c r="S94" s="75">
        <f>SUM(S80:S87)</f>
        <v>12</v>
      </c>
      <c r="T94" s="75">
        <f>SUM(T80:T87)</f>
        <v>15</v>
      </c>
      <c r="U94" s="75"/>
      <c r="V94" s="75">
        <f>SUM(V80:V87)</f>
        <v>30</v>
      </c>
      <c r="W94" s="75"/>
    </row>
    <row r="95" spans="1:26" ht="15" customHeight="1" x14ac:dyDescent="0.2">
      <c r="A95" s="160"/>
      <c r="B95" s="8"/>
      <c r="C95" s="13"/>
      <c r="D95" s="14"/>
      <c r="E95" s="15"/>
      <c r="F95" s="31"/>
      <c r="G95" s="1"/>
      <c r="H95" s="9"/>
      <c r="I95" s="17"/>
      <c r="J95" s="13"/>
      <c r="K95" s="103"/>
      <c r="L95" s="10"/>
      <c r="M95" s="1" t="str">
        <f>M93</f>
        <v>Dr. Öğr. Ü. Cevahir Kaynakçı Baydar</v>
      </c>
      <c r="N95" s="15"/>
    </row>
    <row r="96" spans="1:26" ht="15" customHeight="1" x14ac:dyDescent="0.2">
      <c r="A96" s="160"/>
      <c r="B96" s="16" t="s">
        <v>40</v>
      </c>
      <c r="C96" s="1" t="str">
        <f>$P$15</f>
        <v>BTE176</v>
      </c>
      <c r="D96" s="1" t="str">
        <f>$Q$15</f>
        <v>GENEL EKONOMİ</v>
      </c>
      <c r="E96" s="102" t="s">
        <v>36</v>
      </c>
      <c r="F96" s="31" t="str">
        <f>$P$51</f>
        <v>BTB216</v>
      </c>
      <c r="G96" s="1" t="str">
        <f>$Q$51</f>
        <v>GENEL MEYVECİLİK (SEÇ)</v>
      </c>
      <c r="H96" s="9" t="s">
        <v>9</v>
      </c>
      <c r="I96" s="17"/>
      <c r="J96" s="13"/>
      <c r="K96" s="103"/>
      <c r="L96" s="10" t="str">
        <f>$P$82</f>
        <v>BTB406</v>
      </c>
      <c r="M96" s="1" t="str">
        <f>$Q$82</f>
        <v xml:space="preserve">MOLEKÜLER BİTKİ ISLAHI </v>
      </c>
      <c r="N96" s="102" t="s">
        <v>10</v>
      </c>
    </row>
    <row r="97" spans="1:14" ht="15" customHeight="1" x14ac:dyDescent="0.2">
      <c r="A97" s="160"/>
      <c r="B97" s="16"/>
      <c r="C97" s="1"/>
      <c r="D97" s="1" t="s">
        <v>210</v>
      </c>
      <c r="E97" s="102">
        <v>1</v>
      </c>
      <c r="F97" s="31"/>
      <c r="G97" s="1" t="str">
        <f>$W$51</f>
        <v>Prof.Dr.Mehmet SÜTYEMEZ</v>
      </c>
      <c r="H97" s="9">
        <v>1</v>
      </c>
      <c r="I97" s="17"/>
      <c r="J97" s="13"/>
      <c r="K97" s="103"/>
      <c r="L97" s="10"/>
      <c r="M97" s="1" t="s">
        <v>169</v>
      </c>
      <c r="N97" s="102">
        <v>1</v>
      </c>
    </row>
    <row r="98" spans="1:14" ht="15" customHeight="1" x14ac:dyDescent="0.2">
      <c r="A98" s="160"/>
      <c r="B98" s="16" t="s">
        <v>48</v>
      </c>
      <c r="C98" s="1" t="str">
        <f>C96</f>
        <v>BTE176</v>
      </c>
      <c r="D98" s="1" t="str">
        <f>D96</f>
        <v>GENEL EKONOMİ</v>
      </c>
      <c r="E98" s="102" t="s">
        <v>36</v>
      </c>
      <c r="F98" s="31" t="str">
        <f t="shared" ref="F98:H98" si="28">F96</f>
        <v>BTB216</v>
      </c>
      <c r="G98" s="1" t="str">
        <f t="shared" si="28"/>
        <v>GENEL MEYVECİLİK (SEÇ)</v>
      </c>
      <c r="H98" s="9" t="str">
        <f t="shared" si="28"/>
        <v>ZF135</v>
      </c>
      <c r="I98" s="17"/>
      <c r="J98" s="13"/>
      <c r="K98" s="103"/>
      <c r="L98" s="10" t="str">
        <f t="shared" ref="L98:M98" si="29">L96</f>
        <v>BTB406</v>
      </c>
      <c r="M98" s="1" t="str">
        <f t="shared" si="29"/>
        <v xml:space="preserve">MOLEKÜLER BİTKİ ISLAHI </v>
      </c>
      <c r="N98" s="102" t="str">
        <f>N96</f>
        <v>ZF133</v>
      </c>
    </row>
    <row r="99" spans="1:14" ht="15" customHeight="1" x14ac:dyDescent="0.2">
      <c r="A99" s="160"/>
      <c r="B99" s="16"/>
      <c r="C99" s="1"/>
      <c r="D99" s="1" t="s">
        <v>210</v>
      </c>
      <c r="E99" s="102">
        <v>1</v>
      </c>
      <c r="F99" s="31"/>
      <c r="G99" s="1" t="str">
        <f>G97</f>
        <v>Prof.Dr.Mehmet SÜTYEMEZ</v>
      </c>
      <c r="H99" s="9">
        <v>1</v>
      </c>
      <c r="I99" s="17"/>
      <c r="J99" s="13"/>
      <c r="K99" s="103"/>
      <c r="L99" s="10"/>
      <c r="M99" s="1" t="str">
        <f>M97</f>
        <v>Doç. Dr. Adem BARDAK</v>
      </c>
      <c r="N99" s="102">
        <v>1</v>
      </c>
    </row>
    <row r="100" spans="1:14" ht="15" customHeight="1" x14ac:dyDescent="0.2">
      <c r="A100" s="160"/>
      <c r="B100" s="16" t="s">
        <v>55</v>
      </c>
      <c r="C100" s="1" t="str">
        <f>$P$33</f>
        <v>BSS116</v>
      </c>
      <c r="D100" s="1" t="str">
        <f>$Q$33</f>
        <v>İŞ GÜVENLİĞİ VE SAĞLIĞI (SEÇ.)</v>
      </c>
      <c r="E100" s="102" t="s">
        <v>36</v>
      </c>
      <c r="F100" s="31" t="str">
        <f t="shared" ref="F100:H100" si="30">F98</f>
        <v>BTB216</v>
      </c>
      <c r="G100" s="1" t="str">
        <f t="shared" si="30"/>
        <v>GENEL MEYVECİLİK (SEÇ)</v>
      </c>
      <c r="H100" s="9" t="str">
        <f t="shared" si="30"/>
        <v>ZF135</v>
      </c>
      <c r="I100" s="10"/>
      <c r="J100" s="1"/>
      <c r="K100" s="29"/>
      <c r="L100" s="10" t="str">
        <f>L98</f>
        <v>BTB406</v>
      </c>
      <c r="M100" s="1" t="str">
        <f>M98</f>
        <v xml:space="preserve">MOLEKÜLER BİTKİ ISLAHI </v>
      </c>
      <c r="N100" s="102" t="s">
        <v>10</v>
      </c>
    </row>
    <row r="101" spans="1:14" ht="15" customHeight="1" x14ac:dyDescent="0.2">
      <c r="A101" s="160"/>
      <c r="B101" s="16"/>
      <c r="C101" s="1"/>
      <c r="D101" s="1" t="s">
        <v>100</v>
      </c>
      <c r="E101" s="102">
        <v>1</v>
      </c>
      <c r="F101" s="31"/>
      <c r="G101" s="1" t="str">
        <f>G99</f>
        <v>Prof.Dr.Mehmet SÜTYEMEZ</v>
      </c>
      <c r="H101" s="9">
        <v>0</v>
      </c>
      <c r="I101" s="10"/>
      <c r="J101" s="1"/>
      <c r="K101" s="29"/>
      <c r="L101" s="10"/>
      <c r="M101" s="1" t="str">
        <f>M99</f>
        <v>Doç. Dr. Adem BARDAK</v>
      </c>
      <c r="N101" s="102">
        <v>0</v>
      </c>
    </row>
    <row r="102" spans="1:14" ht="15" customHeight="1" x14ac:dyDescent="0.2">
      <c r="A102" s="160"/>
      <c r="B102" s="16" t="s">
        <v>58</v>
      </c>
      <c r="C102" s="1" t="str">
        <f>$P$33</f>
        <v>BSS116</v>
      </c>
      <c r="D102" s="1" t="str">
        <f>$Q$33</f>
        <v>İŞ GÜVENLİĞİ VE SAĞLIĞI (SEÇ.)</v>
      </c>
      <c r="E102" s="102" t="s">
        <v>36</v>
      </c>
      <c r="F102" s="31" t="str">
        <f>F100</f>
        <v>BTB216</v>
      </c>
      <c r="G102" s="1" t="str">
        <f>G100</f>
        <v>GENEL MEYVECİLİK (SEÇ)</v>
      </c>
      <c r="H102" s="9" t="str">
        <f>H100</f>
        <v>ZF135</v>
      </c>
      <c r="I102" s="10"/>
      <c r="J102" s="1"/>
      <c r="K102" s="29"/>
      <c r="L102" s="10" t="str">
        <f>L100</f>
        <v>BTB406</v>
      </c>
      <c r="M102" s="1" t="str">
        <f>M100</f>
        <v xml:space="preserve">MOLEKÜLER BİTKİ ISLAHI </v>
      </c>
      <c r="N102" s="102" t="str">
        <f>N100</f>
        <v>ZF133</v>
      </c>
    </row>
    <row r="103" spans="1:14" ht="15" customHeight="1" x14ac:dyDescent="0.2">
      <c r="A103" s="160"/>
      <c r="B103" s="16"/>
      <c r="C103" s="1"/>
      <c r="D103" s="1" t="s">
        <v>100</v>
      </c>
      <c r="E103" s="102">
        <v>1</v>
      </c>
      <c r="F103" s="31"/>
      <c r="G103" s="1" t="str">
        <f>G101</f>
        <v>Prof.Dr.Mehmet SÜTYEMEZ</v>
      </c>
      <c r="H103" s="9">
        <v>0</v>
      </c>
      <c r="I103" s="10"/>
      <c r="J103" s="1"/>
      <c r="K103" s="29"/>
      <c r="L103" s="10"/>
      <c r="M103" s="1" t="str">
        <f>M101</f>
        <v>Doç. Dr. Adem BARDAK</v>
      </c>
      <c r="N103" s="102">
        <v>0</v>
      </c>
    </row>
    <row r="104" spans="1:14" ht="15" customHeight="1" x14ac:dyDescent="0.2">
      <c r="A104" s="160"/>
      <c r="B104" s="16" t="s">
        <v>60</v>
      </c>
      <c r="C104" s="1"/>
      <c r="D104" s="1"/>
      <c r="E104" s="102"/>
      <c r="F104" s="31"/>
      <c r="G104" s="1"/>
      <c r="H104" s="9"/>
      <c r="I104" s="10"/>
      <c r="J104" s="1"/>
      <c r="K104" s="29"/>
      <c r="L104" s="17"/>
      <c r="M104" s="13"/>
      <c r="N104" s="15"/>
    </row>
    <row r="105" spans="1:14" ht="15" customHeight="1" x14ac:dyDescent="0.2">
      <c r="A105" s="160"/>
      <c r="B105" s="16"/>
      <c r="C105" s="1"/>
      <c r="D105" s="1"/>
      <c r="E105" s="102"/>
      <c r="F105" s="31"/>
      <c r="G105" s="1"/>
      <c r="H105" s="9"/>
      <c r="I105" s="10"/>
      <c r="J105" s="1"/>
      <c r="K105" s="29"/>
      <c r="L105" s="10"/>
      <c r="M105" s="1"/>
      <c r="N105" s="104"/>
    </row>
    <row r="106" spans="1:14" ht="15" customHeight="1" x14ac:dyDescent="0.2">
      <c r="A106" s="160"/>
      <c r="B106" s="16" t="s">
        <v>67</v>
      </c>
      <c r="C106" s="1"/>
      <c r="D106" s="1"/>
      <c r="E106" s="102"/>
      <c r="F106" s="31"/>
      <c r="G106" s="1"/>
      <c r="H106" s="9"/>
      <c r="I106" s="10"/>
      <c r="J106" s="1"/>
      <c r="K106" s="29"/>
      <c r="L106" s="10"/>
      <c r="M106" s="1"/>
      <c r="N106" s="104"/>
    </row>
    <row r="107" spans="1:14" ht="15" customHeight="1" thickBot="1" x14ac:dyDescent="0.25">
      <c r="A107" s="162"/>
      <c r="B107" s="43"/>
      <c r="C107" s="23"/>
      <c r="D107" s="23"/>
      <c r="E107" s="44"/>
      <c r="F107" s="128"/>
      <c r="G107" s="23"/>
      <c r="H107" s="44"/>
      <c r="I107" s="45"/>
      <c r="J107" s="23"/>
      <c r="K107" s="111"/>
      <c r="L107" s="45"/>
      <c r="M107" s="23"/>
      <c r="N107" s="44"/>
    </row>
    <row r="108" spans="1:14" ht="12.75" hidden="1" customHeight="1" x14ac:dyDescent="0.2">
      <c r="A108" s="165" t="s">
        <v>7</v>
      </c>
      <c r="B108" s="132" t="s">
        <v>199</v>
      </c>
      <c r="C108" s="46"/>
      <c r="D108" s="47"/>
      <c r="E108" s="48"/>
      <c r="F108" s="129"/>
      <c r="G108" s="47"/>
      <c r="H108" s="48"/>
      <c r="I108" s="46"/>
      <c r="J108" s="47"/>
      <c r="K108" s="112"/>
      <c r="L108" s="46"/>
      <c r="M108" s="47"/>
      <c r="N108" s="48"/>
    </row>
    <row r="109" spans="1:14" ht="13.5" hidden="1" customHeight="1" x14ac:dyDescent="0.2">
      <c r="A109" s="165"/>
      <c r="B109" s="133"/>
      <c r="C109" s="49"/>
      <c r="D109" s="50"/>
      <c r="E109" s="51"/>
      <c r="F109" s="130"/>
      <c r="G109" s="50"/>
      <c r="H109" s="51"/>
      <c r="I109" s="49"/>
      <c r="J109" s="50"/>
      <c r="K109" s="113"/>
      <c r="L109" s="49"/>
      <c r="M109" s="50"/>
      <c r="N109" s="51"/>
    </row>
    <row r="110" spans="1:14" ht="12.75" hidden="1" customHeight="1" x14ac:dyDescent="0.2">
      <c r="A110" s="165"/>
      <c r="B110" s="134" t="s">
        <v>200</v>
      </c>
      <c r="C110" s="52"/>
      <c r="D110" s="53"/>
      <c r="E110" s="54"/>
      <c r="F110" s="131"/>
      <c r="G110" s="53"/>
      <c r="H110" s="54"/>
      <c r="I110" s="52"/>
      <c r="J110" s="53"/>
      <c r="K110" s="114"/>
      <c r="L110" s="52"/>
      <c r="M110" s="53"/>
      <c r="N110" s="54"/>
    </row>
    <row r="111" spans="1:14" ht="13.5" hidden="1" customHeight="1" x14ac:dyDescent="0.2">
      <c r="A111" s="165"/>
      <c r="B111" s="133"/>
      <c r="C111" s="49"/>
      <c r="D111" s="50"/>
      <c r="E111" s="55"/>
      <c r="F111" s="130"/>
      <c r="G111" s="50"/>
      <c r="H111" s="55"/>
      <c r="I111" s="49"/>
      <c r="J111" s="50"/>
      <c r="K111" s="115"/>
      <c r="L111" s="49"/>
      <c r="M111" s="50"/>
      <c r="N111" s="55"/>
    </row>
    <row r="112" spans="1:14" ht="13.5" hidden="1" customHeight="1" x14ac:dyDescent="0.2">
      <c r="A112" s="165"/>
      <c r="B112" s="134" t="s">
        <v>201</v>
      </c>
      <c r="C112" s="52"/>
      <c r="D112" s="53"/>
      <c r="E112" s="54"/>
      <c r="F112" s="131"/>
      <c r="G112" s="53"/>
      <c r="H112" s="54"/>
      <c r="I112" s="52"/>
      <c r="J112" s="53"/>
      <c r="K112" s="114"/>
      <c r="L112" s="52"/>
      <c r="M112" s="53"/>
      <c r="N112" s="54"/>
    </row>
    <row r="113" spans="1:14" ht="13.5" hidden="1" customHeight="1" x14ac:dyDescent="0.2">
      <c r="A113" s="165"/>
      <c r="B113" s="133"/>
      <c r="C113" s="49"/>
      <c r="D113" s="50"/>
      <c r="E113" s="51"/>
      <c r="F113" s="130"/>
      <c r="G113" s="50"/>
      <c r="H113" s="51"/>
      <c r="I113" s="49"/>
      <c r="J113" s="50"/>
      <c r="K113" s="113"/>
      <c r="L113" s="49"/>
      <c r="M113" s="50"/>
      <c r="N113" s="51"/>
    </row>
    <row r="114" spans="1:14" ht="13.5" hidden="1" customHeight="1" x14ac:dyDescent="0.2">
      <c r="A114" s="165"/>
      <c r="B114" s="134" t="s">
        <v>202</v>
      </c>
      <c r="C114" s="52"/>
      <c r="D114" s="53"/>
      <c r="E114" s="54"/>
      <c r="F114" s="131"/>
      <c r="G114" s="53"/>
      <c r="H114" s="54"/>
      <c r="I114" s="52"/>
      <c r="J114" s="53"/>
      <c r="K114" s="114"/>
      <c r="L114" s="52"/>
      <c r="M114" s="53"/>
      <c r="N114" s="54"/>
    </row>
    <row r="115" spans="1:14" ht="13.5" hidden="1" customHeight="1" x14ac:dyDescent="0.2">
      <c r="A115" s="165"/>
      <c r="B115" s="133"/>
      <c r="C115" s="49"/>
      <c r="D115" s="50"/>
      <c r="E115" s="55"/>
      <c r="F115" s="130"/>
      <c r="G115" s="50"/>
      <c r="H115" s="55"/>
      <c r="I115" s="49"/>
      <c r="J115" s="50"/>
      <c r="K115" s="115"/>
      <c r="L115" s="49"/>
      <c r="M115" s="50"/>
      <c r="N115" s="55"/>
    </row>
    <row r="116" spans="1:14" ht="13.5" hidden="1" customHeight="1" x14ac:dyDescent="0.2">
      <c r="A116" s="165"/>
      <c r="B116" s="135" t="s">
        <v>203</v>
      </c>
      <c r="C116" s="52"/>
      <c r="D116" s="53"/>
      <c r="E116" s="54"/>
      <c r="F116" s="131"/>
      <c r="G116" s="53"/>
      <c r="H116" s="54"/>
      <c r="I116" s="52"/>
      <c r="J116" s="53"/>
      <c r="K116" s="114"/>
      <c r="L116" s="52"/>
      <c r="M116" s="53"/>
      <c r="N116" s="54"/>
    </row>
    <row r="117" spans="1:14" ht="13.5" hidden="1" customHeight="1" x14ac:dyDescent="0.2">
      <c r="A117" s="165"/>
      <c r="B117" s="136"/>
      <c r="C117" s="49"/>
      <c r="D117" s="56"/>
      <c r="E117" s="51"/>
      <c r="F117" s="130"/>
      <c r="G117" s="56"/>
      <c r="H117" s="51"/>
      <c r="I117" s="49"/>
      <c r="J117" s="56"/>
      <c r="K117" s="113"/>
      <c r="L117" s="49"/>
      <c r="M117" s="56"/>
      <c r="N117" s="51"/>
    </row>
    <row r="118" spans="1:14" ht="13.5" hidden="1" customHeight="1" x14ac:dyDescent="0.2">
      <c r="A118" s="165"/>
      <c r="B118" s="135" t="s">
        <v>204</v>
      </c>
      <c r="C118" s="52"/>
      <c r="D118" s="53"/>
      <c r="E118" s="54"/>
      <c r="F118" s="131"/>
      <c r="G118" s="53"/>
      <c r="H118" s="54"/>
      <c r="I118" s="52"/>
      <c r="J118" s="53"/>
      <c r="K118" s="114"/>
      <c r="L118" s="52"/>
      <c r="M118" s="53"/>
      <c r="N118" s="54"/>
    </row>
    <row r="119" spans="1:14" ht="13.5" hidden="1" customHeight="1" x14ac:dyDescent="0.2">
      <c r="A119" s="165"/>
      <c r="B119" s="136"/>
      <c r="C119" s="49"/>
      <c r="D119" s="50"/>
      <c r="E119" s="55"/>
      <c r="F119" s="130"/>
      <c r="G119" s="50"/>
      <c r="H119" s="55"/>
      <c r="I119" s="49"/>
      <c r="J119" s="50"/>
      <c r="K119" s="115"/>
      <c r="L119" s="49"/>
      <c r="M119" s="50"/>
      <c r="N119" s="55"/>
    </row>
    <row r="120" spans="1:14" ht="13.5" hidden="1" customHeight="1" x14ac:dyDescent="0.2">
      <c r="A120" s="165"/>
      <c r="B120" s="135" t="s">
        <v>205</v>
      </c>
      <c r="C120" s="52"/>
      <c r="D120" s="53"/>
      <c r="E120" s="54"/>
      <c r="F120" s="131"/>
      <c r="G120" s="53"/>
      <c r="H120" s="54"/>
      <c r="I120" s="52"/>
      <c r="J120" s="53"/>
      <c r="K120" s="114"/>
      <c r="L120" s="52"/>
      <c r="M120" s="53"/>
      <c r="N120" s="54"/>
    </row>
    <row r="121" spans="1:14" ht="13.5" hidden="1" customHeight="1" x14ac:dyDescent="0.2">
      <c r="A121" s="165"/>
      <c r="B121" s="136"/>
      <c r="C121" s="49"/>
      <c r="D121" s="56"/>
      <c r="E121" s="51"/>
      <c r="F121" s="130"/>
      <c r="G121" s="56"/>
      <c r="H121" s="51"/>
      <c r="I121" s="49"/>
      <c r="J121" s="56"/>
      <c r="K121" s="113"/>
      <c r="L121" s="49"/>
      <c r="M121" s="56"/>
      <c r="N121" s="51"/>
    </row>
    <row r="122" spans="1:14" ht="13.5" hidden="1" customHeight="1" x14ac:dyDescent="0.2">
      <c r="A122" s="165"/>
      <c r="B122" s="135" t="s">
        <v>206</v>
      </c>
      <c r="C122" s="52"/>
      <c r="D122" s="53"/>
      <c r="E122" s="54"/>
      <c r="F122" s="131"/>
      <c r="G122" s="53"/>
      <c r="H122" s="54"/>
      <c r="I122" s="52"/>
      <c r="J122" s="53"/>
      <c r="K122" s="114"/>
      <c r="L122" s="52"/>
      <c r="M122" s="53"/>
      <c r="N122" s="54"/>
    </row>
    <row r="123" spans="1:14" ht="13.5" hidden="1" customHeight="1" x14ac:dyDescent="0.2">
      <c r="A123" s="165"/>
      <c r="B123" s="136"/>
      <c r="C123" s="49"/>
      <c r="D123" s="50"/>
      <c r="E123" s="55"/>
      <c r="F123" s="130"/>
      <c r="G123" s="50"/>
      <c r="H123" s="55"/>
      <c r="I123" s="49"/>
      <c r="J123" s="50"/>
      <c r="K123" s="115"/>
      <c r="L123" s="49"/>
      <c r="M123" s="50"/>
      <c r="N123" s="55"/>
    </row>
    <row r="124" spans="1:14" ht="13.5" hidden="1" customHeight="1" x14ac:dyDescent="0.2">
      <c r="A124" s="165"/>
      <c r="B124" s="135" t="s">
        <v>207</v>
      </c>
      <c r="C124" s="52"/>
      <c r="D124" s="53"/>
      <c r="E124" s="54"/>
      <c r="F124" s="131"/>
      <c r="G124" s="53"/>
      <c r="H124" s="54"/>
      <c r="I124" s="52"/>
      <c r="J124" s="53"/>
      <c r="K124" s="114"/>
      <c r="L124" s="52"/>
      <c r="M124" s="53"/>
      <c r="N124" s="54"/>
    </row>
    <row r="125" spans="1:14" ht="13.5" hidden="1" customHeight="1" x14ac:dyDescent="0.2">
      <c r="A125" s="165"/>
      <c r="B125" s="136"/>
      <c r="C125" s="49"/>
      <c r="D125" s="50"/>
      <c r="E125" s="51"/>
      <c r="F125" s="130"/>
      <c r="G125" s="50"/>
      <c r="H125" s="51"/>
      <c r="I125" s="49"/>
      <c r="J125" s="50"/>
      <c r="K125" s="113"/>
      <c r="L125" s="49"/>
      <c r="M125" s="50"/>
      <c r="N125" s="51"/>
    </row>
    <row r="126" spans="1:14" ht="13.5" hidden="1" customHeight="1" x14ac:dyDescent="0.2">
      <c r="A126" s="165"/>
      <c r="B126" s="135" t="s">
        <v>208</v>
      </c>
      <c r="C126" s="52"/>
      <c r="D126" s="53"/>
      <c r="E126" s="54"/>
      <c r="F126" s="131"/>
      <c r="G126" s="53"/>
      <c r="H126" s="54"/>
      <c r="I126" s="57"/>
      <c r="J126" s="58"/>
      <c r="K126" s="116"/>
      <c r="L126" s="57"/>
      <c r="M126" s="58"/>
      <c r="N126" s="59"/>
    </row>
    <row r="127" spans="1:14" ht="13.5" hidden="1" customHeight="1" x14ac:dyDescent="0.2">
      <c r="A127" s="166"/>
      <c r="B127" s="64"/>
      <c r="C127" s="60"/>
      <c r="D127" s="61"/>
      <c r="E127" s="62"/>
      <c r="F127" s="63"/>
      <c r="G127" s="61"/>
      <c r="H127" s="62"/>
      <c r="I127" s="63"/>
      <c r="J127" s="61"/>
      <c r="K127" s="117"/>
      <c r="L127" s="60"/>
      <c r="M127" s="61"/>
      <c r="N127" s="62"/>
    </row>
    <row r="128" spans="1:14" ht="13.5" hidden="1" customHeight="1" x14ac:dyDescent="0.2">
      <c r="A128" s="123"/>
      <c r="B128" s="64"/>
      <c r="C128" s="60"/>
      <c r="D128" s="61"/>
      <c r="E128" s="62"/>
      <c r="L128" s="119"/>
      <c r="M128" s="120"/>
      <c r="N128" s="121"/>
    </row>
    <row r="129" spans="1:14" hidden="1" x14ac:dyDescent="0.2">
      <c r="B129" s="137"/>
      <c r="C129" s="120"/>
      <c r="D129" s="138"/>
      <c r="E129" s="121"/>
      <c r="L129" s="119"/>
      <c r="M129" s="120"/>
      <c r="N129" s="121"/>
    </row>
    <row r="130" spans="1:14" hidden="1" x14ac:dyDescent="0.2">
      <c r="B130" s="137"/>
      <c r="C130" s="120"/>
      <c r="D130" s="138"/>
      <c r="E130" s="121"/>
      <c r="L130" s="119"/>
      <c r="M130" s="120"/>
      <c r="N130" s="121"/>
    </row>
    <row r="131" spans="1:14" hidden="1" x14ac:dyDescent="0.2">
      <c r="B131" s="137"/>
      <c r="C131" s="120"/>
      <c r="D131" s="138"/>
      <c r="E131" s="121"/>
      <c r="L131" s="119"/>
      <c r="M131" s="120"/>
      <c r="N131" s="121"/>
    </row>
    <row r="132" spans="1:14" hidden="1" x14ac:dyDescent="0.2">
      <c r="B132" s="137"/>
      <c r="C132" s="120"/>
      <c r="D132" s="138"/>
      <c r="E132" s="121"/>
      <c r="L132" s="119"/>
      <c r="M132" s="120"/>
      <c r="N132" s="121"/>
    </row>
    <row r="133" spans="1:14" hidden="1" x14ac:dyDescent="0.2">
      <c r="B133" s="137"/>
      <c r="C133" s="120"/>
      <c r="D133" s="138"/>
      <c r="E133" s="121"/>
      <c r="L133" s="119"/>
      <c r="M133" s="120"/>
      <c r="N133" s="121"/>
    </row>
    <row r="134" spans="1:14" hidden="1" x14ac:dyDescent="0.2">
      <c r="B134" s="137"/>
      <c r="C134" s="120"/>
      <c r="D134" s="138"/>
      <c r="E134" s="121"/>
      <c r="L134" s="119"/>
      <c r="M134" s="120"/>
      <c r="N134" s="121"/>
    </row>
    <row r="135" spans="1:14" x14ac:dyDescent="0.2">
      <c r="A135" s="159" t="s">
        <v>187</v>
      </c>
      <c r="B135" s="65" t="s">
        <v>222</v>
      </c>
      <c r="C135" s="38"/>
      <c r="D135" s="66"/>
      <c r="E135" s="67"/>
      <c r="F135" s="27"/>
      <c r="G135" s="25"/>
      <c r="H135" s="26"/>
      <c r="I135" s="153" t="s">
        <v>228</v>
      </c>
      <c r="J135" s="154" t="s">
        <v>229</v>
      </c>
      <c r="K135" s="26" t="s">
        <v>36</v>
      </c>
      <c r="L135" s="38"/>
      <c r="M135" s="39"/>
      <c r="N135" s="40"/>
    </row>
    <row r="136" spans="1:14" x14ac:dyDescent="0.2">
      <c r="A136" s="160"/>
      <c r="B136" s="30"/>
      <c r="C136" s="13"/>
      <c r="D136" s="14"/>
      <c r="E136" s="104"/>
      <c r="F136" s="10"/>
      <c r="G136" s="1"/>
      <c r="H136" s="104"/>
      <c r="I136" s="17"/>
      <c r="J136" s="14" t="s">
        <v>230</v>
      </c>
      <c r="K136" s="104">
        <v>1</v>
      </c>
      <c r="L136" s="17"/>
      <c r="M136" s="13"/>
      <c r="N136" s="15"/>
    </row>
    <row r="137" spans="1:14" x14ac:dyDescent="0.2">
      <c r="A137" s="160"/>
      <c r="B137" s="30" t="s">
        <v>223</v>
      </c>
      <c r="C137" s="13"/>
      <c r="D137" s="14"/>
      <c r="E137" s="104"/>
      <c r="F137" s="10"/>
      <c r="G137" s="1"/>
      <c r="H137" s="104"/>
      <c r="I137" s="155" t="s">
        <v>228</v>
      </c>
      <c r="J137" s="14" t="s">
        <v>229</v>
      </c>
      <c r="K137" s="104" t="s">
        <v>36</v>
      </c>
      <c r="L137" s="17"/>
      <c r="M137" s="13"/>
      <c r="N137" s="15"/>
    </row>
    <row r="138" spans="1:14" x14ac:dyDescent="0.2">
      <c r="A138" s="160"/>
      <c r="B138" s="30"/>
      <c r="C138" s="13"/>
      <c r="D138" s="14"/>
      <c r="E138" s="104"/>
      <c r="F138" s="10"/>
      <c r="G138" s="1"/>
      <c r="H138" s="104"/>
      <c r="I138" s="10"/>
      <c r="J138" s="14" t="s">
        <v>230</v>
      </c>
      <c r="K138" s="104">
        <v>1</v>
      </c>
      <c r="L138" s="17"/>
      <c r="M138" s="13"/>
      <c r="N138" s="15"/>
    </row>
    <row r="139" spans="1:14" x14ac:dyDescent="0.2">
      <c r="A139" s="160"/>
      <c r="B139" s="30" t="s">
        <v>224</v>
      </c>
      <c r="C139" s="13"/>
      <c r="D139" s="14"/>
      <c r="E139" s="15"/>
      <c r="F139" s="10"/>
      <c r="G139" s="1"/>
      <c r="H139" s="104"/>
      <c r="I139" s="155" t="s">
        <v>228</v>
      </c>
      <c r="J139" s="14" t="s">
        <v>229</v>
      </c>
      <c r="K139" s="104" t="s">
        <v>36</v>
      </c>
      <c r="L139" s="10"/>
      <c r="M139" s="1"/>
      <c r="N139" s="122"/>
    </row>
    <row r="140" spans="1:14" x14ac:dyDescent="0.2">
      <c r="A140" s="160"/>
      <c r="B140" s="30"/>
      <c r="C140" s="13"/>
      <c r="D140" s="14"/>
      <c r="E140" s="15"/>
      <c r="F140" s="10"/>
      <c r="G140" s="1"/>
      <c r="H140" s="104"/>
      <c r="I140" s="10"/>
      <c r="J140" s="14" t="s">
        <v>230</v>
      </c>
      <c r="K140" s="104">
        <v>1</v>
      </c>
      <c r="L140" s="10"/>
      <c r="M140" s="1"/>
      <c r="N140" s="122"/>
    </row>
    <row r="141" spans="1:14" x14ac:dyDescent="0.2">
      <c r="A141" s="160"/>
      <c r="B141" s="30" t="s">
        <v>225</v>
      </c>
      <c r="C141" s="13"/>
      <c r="D141" s="14"/>
      <c r="E141" s="15"/>
      <c r="F141" s="10" t="s">
        <v>233</v>
      </c>
      <c r="G141" s="1" t="s">
        <v>235</v>
      </c>
      <c r="H141" s="104" t="s">
        <v>36</v>
      </c>
      <c r="I141" s="10" t="s">
        <v>219</v>
      </c>
      <c r="J141" s="1" t="s">
        <v>220</v>
      </c>
      <c r="K141" s="104" t="s">
        <v>36</v>
      </c>
      <c r="L141" s="10"/>
      <c r="M141" s="1"/>
      <c r="N141" s="122"/>
    </row>
    <row r="142" spans="1:14" x14ac:dyDescent="0.2">
      <c r="A142" s="160"/>
      <c r="B142" s="30"/>
      <c r="C142" s="13"/>
      <c r="D142" s="14"/>
      <c r="E142" s="15"/>
      <c r="F142" s="10"/>
      <c r="G142" s="1" t="s">
        <v>245</v>
      </c>
      <c r="H142" s="104">
        <v>1</v>
      </c>
      <c r="I142" s="10"/>
      <c r="J142" s="1" t="s">
        <v>221</v>
      </c>
      <c r="K142" s="104">
        <v>1</v>
      </c>
      <c r="L142" s="10"/>
      <c r="M142" s="1"/>
      <c r="N142" s="122"/>
    </row>
    <row r="143" spans="1:14" x14ac:dyDescent="0.2">
      <c r="A143" s="160"/>
      <c r="B143" s="30" t="s">
        <v>226</v>
      </c>
      <c r="C143" s="13"/>
      <c r="D143" s="14"/>
      <c r="E143" s="104"/>
      <c r="F143" s="10" t="s">
        <v>234</v>
      </c>
      <c r="G143" s="1" t="s">
        <v>235</v>
      </c>
      <c r="H143" s="104" t="s">
        <v>36</v>
      </c>
      <c r="I143" s="10" t="s">
        <v>219</v>
      </c>
      <c r="J143" s="1" t="s">
        <v>220</v>
      </c>
      <c r="K143" s="104" t="s">
        <v>36</v>
      </c>
      <c r="L143" s="17"/>
      <c r="M143" s="13"/>
      <c r="N143" s="15"/>
    </row>
    <row r="144" spans="1:14" x14ac:dyDescent="0.2">
      <c r="A144" s="160"/>
      <c r="B144" s="30"/>
      <c r="C144" s="13"/>
      <c r="D144" s="14"/>
      <c r="E144" s="104"/>
      <c r="F144" s="10"/>
      <c r="G144" s="1" t="s">
        <v>245</v>
      </c>
      <c r="H144" s="104">
        <v>1</v>
      </c>
      <c r="I144" s="10"/>
      <c r="J144" s="1" t="s">
        <v>221</v>
      </c>
      <c r="K144" s="104">
        <v>1</v>
      </c>
      <c r="L144" s="17"/>
      <c r="M144" s="13"/>
      <c r="N144" s="15"/>
    </row>
    <row r="145" spans="1:14" x14ac:dyDescent="0.2">
      <c r="A145" s="160"/>
      <c r="B145" s="30" t="s">
        <v>227</v>
      </c>
      <c r="C145" s="13"/>
      <c r="D145" s="14"/>
      <c r="E145" s="104"/>
      <c r="F145" s="10" t="s">
        <v>234</v>
      </c>
      <c r="G145" s="1" t="s">
        <v>235</v>
      </c>
      <c r="H145" s="104" t="s">
        <v>36</v>
      </c>
      <c r="I145" s="10" t="s">
        <v>219</v>
      </c>
      <c r="J145" s="1" t="s">
        <v>220</v>
      </c>
      <c r="K145" s="104" t="s">
        <v>36</v>
      </c>
      <c r="L145" s="17"/>
      <c r="M145" s="13"/>
      <c r="N145" s="15"/>
    </row>
    <row r="146" spans="1:14" x14ac:dyDescent="0.2">
      <c r="A146" s="160"/>
      <c r="B146" s="30"/>
      <c r="C146" s="13"/>
      <c r="D146" s="14"/>
      <c r="E146" s="104"/>
      <c r="F146" s="10"/>
      <c r="G146" s="1" t="s">
        <v>245</v>
      </c>
      <c r="H146" s="104">
        <v>1</v>
      </c>
      <c r="I146" s="17"/>
      <c r="J146" s="1" t="s">
        <v>221</v>
      </c>
      <c r="K146" s="104">
        <v>1</v>
      </c>
      <c r="L146" s="17"/>
      <c r="M146" s="13"/>
      <c r="N146" s="15"/>
    </row>
    <row r="147" spans="1:14" x14ac:dyDescent="0.2">
      <c r="A147" s="160"/>
      <c r="B147" s="30" t="s">
        <v>40</v>
      </c>
      <c r="C147" s="13"/>
      <c r="D147" s="14"/>
      <c r="E147" s="104"/>
      <c r="F147" s="17"/>
      <c r="G147" s="13"/>
      <c r="H147" s="15"/>
      <c r="I147" s="10"/>
      <c r="J147" s="1"/>
      <c r="K147" s="104"/>
      <c r="L147" s="17"/>
      <c r="M147" s="13"/>
      <c r="N147" s="15"/>
    </row>
    <row r="148" spans="1:14" x14ac:dyDescent="0.2">
      <c r="A148" s="160"/>
      <c r="B148" s="30"/>
      <c r="C148" s="13"/>
      <c r="D148" s="14"/>
      <c r="E148" s="104"/>
      <c r="F148" s="17"/>
      <c r="G148" s="13"/>
      <c r="H148" s="15"/>
      <c r="I148" s="10"/>
      <c r="J148" s="1"/>
      <c r="K148" s="104"/>
      <c r="L148" s="17"/>
      <c r="M148" s="13"/>
      <c r="N148" s="15"/>
    </row>
    <row r="149" spans="1:14" x14ac:dyDescent="0.2">
      <c r="A149" s="160"/>
      <c r="B149" s="30" t="s">
        <v>231</v>
      </c>
      <c r="C149" s="13"/>
      <c r="D149" s="14"/>
      <c r="E149" s="104"/>
      <c r="F149" s="17"/>
      <c r="G149" s="13"/>
      <c r="H149" s="15"/>
      <c r="I149" s="10"/>
      <c r="J149" s="1"/>
      <c r="K149" s="104"/>
      <c r="L149" s="17"/>
      <c r="M149" s="13"/>
      <c r="N149" s="15"/>
    </row>
    <row r="150" spans="1:14" x14ac:dyDescent="0.2">
      <c r="A150" s="160"/>
      <c r="B150" s="30"/>
      <c r="C150" s="13"/>
      <c r="D150" s="14"/>
      <c r="E150" s="104"/>
      <c r="F150" s="17"/>
      <c r="G150" s="13"/>
      <c r="H150" s="15"/>
      <c r="I150" s="10"/>
      <c r="J150" s="1"/>
      <c r="K150" s="104"/>
      <c r="L150" s="17"/>
      <c r="M150" s="13"/>
      <c r="N150" s="15"/>
    </row>
    <row r="151" spans="1:14" x14ac:dyDescent="0.2">
      <c r="A151" s="160"/>
      <c r="B151" s="30" t="s">
        <v>232</v>
      </c>
      <c r="C151" s="13"/>
      <c r="D151" s="14"/>
      <c r="E151" s="104"/>
      <c r="F151" s="10" t="s">
        <v>240</v>
      </c>
      <c r="G151" s="1" t="s">
        <v>239</v>
      </c>
      <c r="H151" s="104" t="s">
        <v>36</v>
      </c>
      <c r="I151" s="10"/>
      <c r="J151" s="1"/>
      <c r="K151" s="104"/>
      <c r="L151" s="17"/>
      <c r="M151" s="13"/>
      <c r="N151" s="15"/>
    </row>
    <row r="152" spans="1:14" x14ac:dyDescent="0.2">
      <c r="A152" s="160"/>
      <c r="B152" s="30"/>
      <c r="C152" s="13"/>
      <c r="D152" s="14"/>
      <c r="E152" s="104"/>
      <c r="F152" s="10"/>
      <c r="G152" s="1" t="s">
        <v>242</v>
      </c>
      <c r="H152" s="104">
        <v>1</v>
      </c>
      <c r="I152" s="10"/>
      <c r="J152" s="1"/>
      <c r="K152" s="104"/>
      <c r="L152" s="17"/>
      <c r="M152" s="13"/>
      <c r="N152" s="104"/>
    </row>
    <row r="153" spans="1:14" x14ac:dyDescent="0.2">
      <c r="A153" s="160"/>
      <c r="B153" s="30" t="s">
        <v>236</v>
      </c>
      <c r="C153" s="13"/>
      <c r="D153" s="14"/>
      <c r="E153" s="104"/>
      <c r="F153" s="10" t="s">
        <v>240</v>
      </c>
      <c r="G153" s="1" t="s">
        <v>239</v>
      </c>
      <c r="H153" s="104" t="s">
        <v>36</v>
      </c>
      <c r="I153" s="10"/>
      <c r="J153" s="1"/>
      <c r="K153" s="104"/>
      <c r="L153" s="17"/>
      <c r="M153" s="13"/>
      <c r="N153" s="104"/>
    </row>
    <row r="154" spans="1:14" x14ac:dyDescent="0.2">
      <c r="A154" s="161"/>
      <c r="B154" s="30"/>
      <c r="C154" s="13"/>
      <c r="D154" s="14"/>
      <c r="E154" s="104"/>
      <c r="F154" s="10"/>
      <c r="G154" s="1" t="s">
        <v>242</v>
      </c>
      <c r="H154" s="104">
        <v>1</v>
      </c>
      <c r="I154" s="10"/>
      <c r="J154" s="1"/>
      <c r="K154" s="104"/>
      <c r="L154" s="17"/>
      <c r="M154" s="13"/>
      <c r="N154" s="20"/>
    </row>
    <row r="155" spans="1:14" x14ac:dyDescent="0.2">
      <c r="A155" s="161"/>
      <c r="B155" s="30" t="s">
        <v>237</v>
      </c>
      <c r="C155" s="13"/>
      <c r="D155" s="14"/>
      <c r="E155" s="104"/>
      <c r="F155" s="10" t="s">
        <v>240</v>
      </c>
      <c r="G155" s="1" t="s">
        <v>239</v>
      </c>
      <c r="H155" s="104" t="s">
        <v>36</v>
      </c>
      <c r="I155" s="10"/>
      <c r="J155" s="1"/>
      <c r="K155" s="104"/>
      <c r="L155" s="10"/>
      <c r="M155" s="1"/>
      <c r="N155" s="20"/>
    </row>
    <row r="156" spans="1:14" x14ac:dyDescent="0.2">
      <c r="A156" s="161"/>
      <c r="B156" s="30"/>
      <c r="C156" s="13"/>
      <c r="D156" s="14"/>
      <c r="E156" s="104"/>
      <c r="F156" s="157"/>
      <c r="G156" s="149" t="s">
        <v>242</v>
      </c>
      <c r="H156" s="150">
        <v>1</v>
      </c>
      <c r="I156" s="10"/>
      <c r="J156" s="1"/>
      <c r="K156" s="104"/>
      <c r="L156" s="10"/>
      <c r="M156" s="1"/>
      <c r="N156" s="20"/>
    </row>
    <row r="157" spans="1:14" x14ac:dyDescent="0.2">
      <c r="A157" s="161"/>
      <c r="B157" s="30" t="s">
        <v>238</v>
      </c>
      <c r="C157" s="13"/>
      <c r="D157" s="14"/>
      <c r="E157" s="104"/>
      <c r="F157" s="17"/>
      <c r="G157" s="13"/>
      <c r="H157" s="15"/>
      <c r="I157" s="10"/>
      <c r="J157" s="1"/>
      <c r="K157" s="104"/>
      <c r="L157" s="10"/>
      <c r="M157" s="1"/>
      <c r="N157" s="20"/>
    </row>
    <row r="158" spans="1:14" ht="13.5" thickBot="1" x14ac:dyDescent="0.25">
      <c r="A158" s="162"/>
      <c r="B158" s="143"/>
      <c r="C158" s="144"/>
      <c r="D158" s="145"/>
      <c r="E158" s="146"/>
      <c r="F158" s="68"/>
      <c r="G158" s="141"/>
      <c r="H158" s="142"/>
      <c r="I158" s="148"/>
      <c r="J158" s="147"/>
      <c r="K158" s="156"/>
      <c r="L158" s="148"/>
      <c r="M158" s="147"/>
      <c r="N158" s="44"/>
    </row>
  </sheetData>
  <mergeCells count="23">
    <mergeCell ref="A5:A25"/>
    <mergeCell ref="P5:W5"/>
    <mergeCell ref="P6:W6"/>
    <mergeCell ref="P8:W8"/>
    <mergeCell ref="E14:E15"/>
    <mergeCell ref="P21:V21"/>
    <mergeCell ref="B2:C2"/>
    <mergeCell ref="C4:E4"/>
    <mergeCell ref="F4:H4"/>
    <mergeCell ref="I4:K4"/>
    <mergeCell ref="L4:N4"/>
    <mergeCell ref="A135:A158"/>
    <mergeCell ref="A26:A47"/>
    <mergeCell ref="P37:W37"/>
    <mergeCell ref="P47:V47"/>
    <mergeCell ref="A108:A127"/>
    <mergeCell ref="A48:A67"/>
    <mergeCell ref="P57:W57"/>
    <mergeCell ref="P67:V67"/>
    <mergeCell ref="A68:A87"/>
    <mergeCell ref="P78:W78"/>
    <mergeCell ref="A88:A107"/>
    <mergeCell ref="P88:V88"/>
  </mergeCells>
  <conditionalFormatting sqref="Y10:Y94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num" val="50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SilentAll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Duygu USKUTOĞLU</dc:creator>
  <cp:lastModifiedBy>FUJITSU</cp:lastModifiedBy>
  <dcterms:created xsi:type="dcterms:W3CDTF">2024-01-30T10:57:02Z</dcterms:created>
  <dcterms:modified xsi:type="dcterms:W3CDTF">2024-02-12T14:21:37Z</dcterms:modified>
</cp:coreProperties>
</file>